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tabRatio="946" firstSheet="1" activeTab="1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'ESF-03'!$A$6:$A$125</definedName>
    <definedName name="_xlnm.Print_Area" localSheetId="16">'EA-01'!$A$1:$D$31</definedName>
    <definedName name="_xlnm.Print_Area" localSheetId="17">'EA-02'!$A$1:$E$16</definedName>
    <definedName name="_xlnm.Print_Area" localSheetId="18">'EA-03 '!$A$1:$E$112</definedName>
    <definedName name="_xlnm.Print_Area" localSheetId="21">'EFE-01  '!$A$1:$E$29</definedName>
    <definedName name="_xlnm.Print_Area" localSheetId="22">'EFE-02'!$A$1:$D$34</definedName>
    <definedName name="_xlnm.Print_Area" localSheetId="23">'EFE-03'!$A$1:$C$43</definedName>
    <definedName name="_xlnm.Print_Area" localSheetId="2">'ESF-01'!$A$1:$E$79</definedName>
    <definedName name="_xlnm.Print_Area" localSheetId="3">'ESF-02 '!$A$1:$G$26</definedName>
    <definedName name="_xlnm.Print_Area" localSheetId="4">'ESF-03'!$A$1:$I$127</definedName>
    <definedName name="_xlnm.Print_Area" localSheetId="6">'ESF-06 '!$A$1:$G$18</definedName>
    <definedName name="_xlnm.Print_Area" localSheetId="7">'ESF-07'!$A$1:$E$18</definedName>
    <definedName name="_xlnm.Print_Area" localSheetId="8">'ESF-08'!$A$1:$F$43</definedName>
    <definedName name="_xlnm.Print_Area" localSheetId="9">'ESF-09'!$A$1:$F$40</definedName>
    <definedName name="_xlnm.Print_Area" localSheetId="10">'ESF-10'!$A$1:$H$8</definedName>
    <definedName name="_xlnm.Print_Area" localSheetId="11">'ESF-11'!$A$1:$D$13</definedName>
    <definedName name="_xlnm.Print_Area" localSheetId="12">'ESF-12 '!$A$1:$H$24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Memoria!$A$1:$E$39</definedName>
    <definedName name="_xlnm.Print_Area" localSheetId="1">'Notas a los Edos Financieros'!$A$1:$B$39</definedName>
    <definedName name="_xlnm.Print_Area" localSheetId="19">'VHP-01'!$A$1:$G$16</definedName>
    <definedName name="_xlnm.Print_Area" localSheetId="20">'VHP-02'!$A$1:$F$30</definedName>
    <definedName name="_xlnm.Print_Titles" localSheetId="16">'EA-01'!$1:$7</definedName>
    <definedName name="_xlnm.Print_Titles" localSheetId="18">'EA-03 '!$1:$7</definedName>
    <definedName name="_xlnm.Print_Titles" localSheetId="21">'EFE-01  '!$1:$7</definedName>
    <definedName name="_xlnm.Print_Titles" localSheetId="1">'Notas a los Edos Financieros'!$1:$7</definedName>
  </definedNames>
  <calcPr calcId="152511"/>
</workbook>
</file>

<file path=xl/calcChain.xml><?xml version="1.0" encoding="utf-8"?>
<calcChain xmlns="http://schemas.openxmlformats.org/spreadsheetml/2006/main">
  <c r="C35" i="25" l="1"/>
  <c r="D45" i="22" l="1"/>
  <c r="D44" i="22"/>
  <c r="D43" i="22"/>
  <c r="D42" i="22"/>
  <c r="D41" i="22"/>
  <c r="D40" i="22"/>
  <c r="D39" i="22"/>
  <c r="D38" i="22"/>
  <c r="C50" i="22"/>
  <c r="C32" i="22"/>
  <c r="E27" i="21"/>
  <c r="D27" i="21"/>
  <c r="C27" i="21"/>
  <c r="E26" i="20"/>
  <c r="D28" i="20"/>
  <c r="C14" i="19"/>
  <c r="D14" i="19"/>
  <c r="D110" i="18"/>
  <c r="C110" i="18"/>
  <c r="D26" i="9"/>
  <c r="C21" i="2"/>
  <c r="D8" i="22" l="1"/>
  <c r="D32" i="22" s="1"/>
  <c r="D71" i="8" l="1"/>
  <c r="C28" i="20" l="1"/>
  <c r="E65" i="8" l="1"/>
  <c r="E16" i="21" l="1"/>
  <c r="E68" i="8"/>
  <c r="E12" i="21" l="1"/>
  <c r="E26" i="8"/>
  <c r="E25" i="8"/>
  <c r="E24" i="8"/>
  <c r="E23" i="8"/>
  <c r="E22" i="8"/>
  <c r="E21" i="21" l="1"/>
  <c r="E20" i="21"/>
  <c r="E18" i="21"/>
  <c r="E17" i="21"/>
  <c r="E15" i="21"/>
  <c r="E14" i="21"/>
  <c r="E13" i="21"/>
  <c r="E11" i="21"/>
  <c r="E10" i="21"/>
  <c r="E9" i="21"/>
  <c r="E8" i="21"/>
  <c r="E19" i="21" l="1"/>
  <c r="D50" i="22" l="1"/>
  <c r="E22" i="9"/>
  <c r="E21" i="9"/>
  <c r="E20" i="9"/>
  <c r="E19" i="9"/>
  <c r="E10" i="9"/>
  <c r="E9" i="9"/>
  <c r="E8" i="9"/>
  <c r="E67" i="8"/>
  <c r="E66" i="8"/>
  <c r="E64" i="8"/>
  <c r="E63" i="8"/>
  <c r="E62" i="8"/>
  <c r="E61" i="8"/>
  <c r="E60" i="8"/>
  <c r="E59" i="8"/>
  <c r="E58" i="8"/>
  <c r="E57" i="8"/>
  <c r="E37" i="8"/>
  <c r="E10" i="8"/>
  <c r="E9" i="8"/>
  <c r="E8" i="8"/>
  <c r="E9" i="20" l="1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8" i="20"/>
  <c r="G14" i="3" l="1"/>
  <c r="F14" i="3"/>
  <c r="E14" i="3"/>
  <c r="D14" i="3"/>
  <c r="G55" i="4"/>
  <c r="F55" i="4"/>
  <c r="E55" i="4"/>
  <c r="D55" i="4"/>
  <c r="C55" i="4"/>
  <c r="G45" i="4"/>
  <c r="F45" i="4"/>
  <c r="E45" i="4"/>
  <c r="D45" i="4"/>
  <c r="C45" i="4"/>
  <c r="G35" i="4"/>
  <c r="F35" i="4"/>
  <c r="E35" i="4"/>
  <c r="D35" i="4"/>
  <c r="C35" i="4"/>
  <c r="C41" i="16"/>
  <c r="C26" i="14"/>
  <c r="C10" i="14"/>
  <c r="C18" i="13"/>
  <c r="G42" i="12"/>
  <c r="F42" i="12"/>
  <c r="E42" i="12"/>
  <c r="D42" i="12"/>
  <c r="C42" i="12"/>
  <c r="C20" i="11"/>
  <c r="E38" i="9"/>
  <c r="D38" i="9"/>
  <c r="C38" i="9"/>
  <c r="E26" i="9"/>
  <c r="C26" i="9"/>
  <c r="E81" i="8"/>
  <c r="D81" i="8"/>
  <c r="E71" i="8"/>
  <c r="E51" i="8"/>
  <c r="D51" i="8"/>
  <c r="E41" i="8"/>
  <c r="D41" i="8"/>
  <c r="G15" i="4"/>
  <c r="F15" i="4"/>
  <c r="E15" i="4"/>
  <c r="D15" i="4"/>
  <c r="F24" i="3"/>
  <c r="D24" i="3"/>
  <c r="C81" i="8"/>
  <c r="C71" i="8"/>
  <c r="C51" i="8"/>
  <c r="G125" i="4"/>
  <c r="F125" i="4"/>
  <c r="E125" i="4"/>
  <c r="D125" i="4"/>
  <c r="C125" i="4"/>
  <c r="G115" i="4"/>
  <c r="F115" i="4"/>
  <c r="E115" i="4"/>
  <c r="D115" i="4"/>
  <c r="C115" i="4"/>
  <c r="G105" i="4"/>
  <c r="F105" i="4"/>
  <c r="E105" i="4"/>
  <c r="D105" i="4"/>
  <c r="C105" i="4"/>
  <c r="G95" i="4"/>
  <c r="F95" i="4"/>
  <c r="E95" i="4"/>
  <c r="D95" i="4"/>
  <c r="C95" i="4"/>
  <c r="G85" i="4"/>
  <c r="F85" i="4"/>
  <c r="E85" i="4"/>
  <c r="D85" i="4"/>
  <c r="C85" i="4"/>
  <c r="C16" i="7"/>
  <c r="C10" i="13"/>
  <c r="C27" i="25"/>
  <c r="C9" i="25"/>
  <c r="C15" i="26"/>
  <c r="C20" i="26" s="1"/>
  <c r="C9" i="26"/>
  <c r="C18" i="14"/>
  <c r="C29" i="16"/>
  <c r="G22" i="12"/>
  <c r="F22" i="12"/>
  <c r="E22" i="12"/>
  <c r="D22" i="12"/>
  <c r="C22" i="12"/>
  <c r="I18" i="15"/>
  <c r="C13" i="9"/>
  <c r="D13" i="9"/>
  <c r="E13" i="9"/>
  <c r="C16" i="6"/>
  <c r="O18" i="15"/>
  <c r="N18" i="15"/>
  <c r="M18" i="15"/>
  <c r="L18" i="15"/>
  <c r="K18" i="15"/>
  <c r="H18" i="15"/>
  <c r="G18" i="15"/>
  <c r="F18" i="15"/>
  <c r="E28" i="20"/>
  <c r="E14" i="19"/>
  <c r="C14" i="17"/>
  <c r="C11" i="11"/>
  <c r="C41" i="8"/>
  <c r="E31" i="8"/>
  <c r="D31" i="8"/>
  <c r="C31" i="8"/>
  <c r="E16" i="8"/>
  <c r="D16" i="8"/>
  <c r="C16" i="8"/>
  <c r="B28" i="5"/>
  <c r="C26" i="5"/>
  <c r="C16" i="5"/>
  <c r="G25" i="4"/>
  <c r="F25" i="4"/>
  <c r="E25" i="4"/>
  <c r="D25" i="4"/>
  <c r="C25" i="4"/>
  <c r="C15" i="4"/>
  <c r="G24" i="3"/>
  <c r="E24" i="3"/>
  <c r="C24" i="3"/>
  <c r="C14" i="3"/>
  <c r="C78" i="2"/>
  <c r="C65" i="2"/>
  <c r="C52" i="2"/>
</calcChain>
</file>

<file path=xl/sharedStrings.xml><?xml version="1.0" encoding="utf-8"?>
<sst xmlns="http://schemas.openxmlformats.org/spreadsheetml/2006/main" count="1181" uniqueCount="758">
  <si>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</si>
  <si>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</si>
  <si>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</si>
  <si>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</si>
  <si>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</si>
  <si>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</si>
  <si>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</si>
  <si>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</si>
  <si>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</si>
  <si>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</si>
  <si>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</si>
  <si>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</si>
  <si>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</si>
  <si>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</si>
  <si>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</si>
  <si>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</si>
  <si>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</si>
  <si>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</si>
  <si>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</si>
  <si>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</si>
  <si>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</si>
  <si>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</si>
  <si>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</si>
  <si>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</si>
  <si>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</si>
  <si>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</si>
  <si>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</si>
  <si>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</si>
  <si>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</si>
  <si>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</si>
  <si>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</si>
  <si>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</si>
  <si>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</si>
  <si>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</si>
  <si>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</si>
  <si>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</si>
  <si>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</si>
  <si>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</si>
  <si>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</si>
  <si>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</si>
  <si>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</si>
  <si>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</si>
  <si>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</si>
  <si>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</si>
  <si>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</si>
  <si>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</si>
  <si>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</si>
  <si>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</si>
  <si>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</si>
  <si>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</si>
  <si>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</si>
  <si>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</si>
  <si>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</si>
  <si>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</si>
  <si>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</si>
  <si>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</si>
  <si>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</si>
  <si>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</si>
  <si>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</si>
  <si>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</si>
  <si>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</si>
  <si>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</si>
  <si>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</si>
  <si>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</si>
  <si>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</si>
  <si>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</si>
  <si>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</si>
  <si>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</si>
  <si>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</si>
  <si>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</si>
  <si>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</si>
  <si>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</si>
  <si>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</si>
  <si>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</si>
  <si>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</si>
  <si>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</si>
  <si>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</si>
  <si>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</si>
  <si>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</si>
  <si>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</si>
  <si>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</si>
  <si>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</si>
  <si>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</si>
  <si>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</si>
  <si>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</si>
  <si>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</si>
  <si>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</si>
  <si>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</si>
  <si>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</si>
  <si>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</si>
  <si>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</si>
  <si>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</si>
  <si>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</si>
  <si>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</si>
  <si>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</si>
  <si>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</si>
  <si>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</si>
  <si>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</si>
  <si>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</si>
  <si>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</si>
  <si>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</si>
  <si>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</si>
  <si>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</si>
  <si>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</si>
  <si>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</si>
  <si>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</si>
  <si>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</si>
  <si>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</si>
  <si>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</si>
  <si>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</si>
  <si>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</si>
  <si>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</si>
  <si>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</si>
  <si>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</si>
  <si>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</si>
  <si>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</si>
  <si>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</si>
  <si>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</si>
  <si>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</si>
  <si>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</si>
  <si>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</si>
  <si>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</si>
  <si>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</si>
  <si>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</si>
  <si>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</si>
  <si>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</si>
  <si>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</si>
  <si>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</si>
  <si>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</si>
  <si>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</si>
  <si>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</si>
  <si>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</si>
  <si>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</si>
  <si>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</si>
  <si>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</si>
  <si>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</si>
  <si>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</si>
  <si>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</si>
  <si>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</si>
  <si>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</si>
  <si>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</si>
  <si>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</si>
  <si>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</si>
  <si>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</si>
  <si>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</si>
  <si>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</si>
  <si>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</si>
  <si>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</si>
  <si>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</si>
  <si>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</si>
  <si>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</si>
  <si>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</si>
  <si>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</si>
  <si>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</si>
  <si>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</si>
  <si>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</si>
  <si>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</si>
  <si>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</si>
  <si>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</si>
  <si>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</si>
  <si>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</si>
  <si>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</si>
  <si>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</si>
  <si>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</si>
  <si>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</si>
  <si>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</si>
  <si>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</si>
  <si>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</si>
  <si>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</si>
  <si>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</si>
  <si>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</si>
  <si>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</si>
  <si>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</si>
  <si>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</si>
  <si>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</si>
  <si>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</si>
  <si>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</si>
  <si>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</si>
  <si>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</si>
  <si>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</si>
  <si>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</si>
  <si>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</si>
  <si>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</si>
  <si>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</si>
  <si>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</si>
  <si>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</si>
  <si>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</si>
  <si>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</si>
  <si>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</si>
  <si>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</si>
  <si>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</si>
  <si>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</si>
  <si>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</si>
  <si>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</si>
  <si>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</si>
  <si>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</si>
  <si>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</si>
  <si>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</si>
  <si>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</si>
  <si>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</si>
  <si>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</si>
  <si>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</si>
  <si>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</si>
  <si>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</si>
  <si>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</si>
  <si>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</si>
  <si>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</si>
  <si>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</si>
  <si>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</si>
  <si>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</si>
  <si>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</si>
  <si>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</si>
  <si>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</si>
  <si>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</si>
  <si>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</si>
  <si>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</si>
  <si>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</si>
  <si>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</si>
  <si>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</si>
  <si>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</si>
  <si>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</si>
  <si>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</si>
  <si>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</si>
  <si>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</si>
  <si>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</si>
  <si>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</si>
  <si>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</si>
  <si>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</si>
  <si>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</si>
  <si>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</si>
  <si>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</si>
  <si>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</si>
  <si>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</si>
  <si>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</si>
  <si>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</si>
  <si>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</si>
  <si>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</si>
  <si>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</si>
  <si>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</si>
  <si>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</si>
  <si>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</si>
  <si>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</si>
  <si>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</si>
  <si>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</si>
  <si>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</si>
  <si>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</si>
  <si>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</si>
  <si>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</si>
  <si>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</si>
  <si>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</si>
  <si>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</si>
  <si>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</si>
  <si>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</si>
  <si>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</si>
  <si>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</si>
  <si>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</si>
  <si>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</si>
  <si>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</si>
  <si>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</si>
  <si>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</si>
  <si>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</si>
  <si>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</si>
  <si>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</si>
  <si>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</si>
  <si>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</si>
  <si>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</si>
  <si>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</si>
  <si>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</si>
  <si>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TOTAL_1131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</si>
  <si>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</si>
  <si>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</si>
  <si>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</si>
  <si>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</si>
  <si>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</si>
  <si>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</si>
  <si>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</si>
  <si>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</si>
  <si>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</si>
  <si>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</si>
  <si>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</si>
  <si>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</si>
  <si>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</si>
  <si>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</si>
  <si>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</si>
  <si>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</si>
  <si>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</si>
  <si>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</si>
  <si>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</si>
  <si>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</si>
  <si>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</si>
  <si>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</si>
  <si>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</si>
  <si>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</si>
  <si>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</si>
  <si>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</si>
  <si>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</si>
  <si>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</si>
  <si>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</si>
  <si>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</si>
  <si>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</si>
  <si>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</si>
  <si>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</si>
  <si>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</si>
  <si>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</si>
  <si>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</si>
  <si>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</si>
  <si>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</si>
  <si>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</si>
  <si>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</si>
  <si>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</si>
  <si>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</si>
  <si>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</si>
  <si>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</si>
  <si>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</si>
  <si>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</si>
  <si>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</si>
  <si>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</si>
  <si>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</si>
  <si>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TOTAL_4500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</si>
  <si>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</si>
  <si>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</si>
  <si>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</si>
  <si>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</si>
  <si>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</si>
  <si>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</si>
  <si>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</si>
  <si>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</si>
  <si>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</si>
  <si>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</si>
  <si>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</si>
  <si>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</si>
  <si>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</si>
  <si>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</si>
  <si>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</si>
  <si>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</si>
  <si>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</si>
  <si>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</si>
  <si>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</si>
  <si>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</si>
  <si>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</si>
  <si>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</si>
  <si>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</si>
  <si>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</si>
  <si>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</si>
  <si>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</si>
  <si>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</si>
  <si>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</si>
  <si>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</si>
  <si>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</si>
  <si>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</si>
  <si>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</si>
  <si>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</si>
  <si>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</si>
  <si>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</si>
  <si>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</si>
  <si>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</si>
  <si>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</si>
  <si>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</si>
  <si>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</si>
  <si>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</si>
  <si>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</si>
  <si>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</si>
  <si>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</si>
  <si>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'11140-0002-0000-00000-000</t>
  </si>
  <si>
    <t>Inversion Bajio 2</t>
  </si>
  <si>
    <t>'11140-0003-0000-00000-000</t>
  </si>
  <si>
    <t>Inversion Bajio 3</t>
  </si>
  <si>
    <t>'11220-0123-0000-00000-000</t>
  </si>
  <si>
    <t>Municipio de Leon</t>
  </si>
  <si>
    <t>'11230-0001-0000-00000-000</t>
  </si>
  <si>
    <t>Iva Acreditable</t>
  </si>
  <si>
    <t>'11230-0002-0000-00000-000</t>
  </si>
  <si>
    <t>Contribuciones e Impuestos a Favor</t>
  </si>
  <si>
    <t>'11230-0004-0000-00000-000</t>
  </si>
  <si>
    <t>Gastos por Comprobar Funcionarios y Empleados</t>
  </si>
  <si>
    <t>'11250-0001-0000-00000-000</t>
  </si>
  <si>
    <t>Fondos Revolventes Explora</t>
  </si>
  <si>
    <t>'11310-0001-0000-00000-000</t>
  </si>
  <si>
    <t>Centro de Ciencias Descubre</t>
  </si>
  <si>
    <t>'11310-0005-0000-00000-000</t>
  </si>
  <si>
    <t>Afianzadora Aserta, S.A. de C.V.</t>
  </si>
  <si>
    <t>'12310-0000-0000-00000-000</t>
  </si>
  <si>
    <t>Terrenos</t>
  </si>
  <si>
    <t>'12330-0000-0000-00000-000</t>
  </si>
  <si>
    <t>Edificios no Habitacionales</t>
  </si>
  <si>
    <t>'12360-0000-0000-00000-000</t>
  </si>
  <si>
    <t>Construcciones en Proceso en Bienes Propios</t>
  </si>
  <si>
    <t>'12410-0000-0000-00000-000</t>
  </si>
  <si>
    <t>Mobiliario y Equipo de Administración</t>
  </si>
  <si>
    <t>'12420-0000-0000-00000-000</t>
  </si>
  <si>
    <t>Mobiliario y Equipo Educacional y Recreativo</t>
  </si>
  <si>
    <t>'12440-0000-0000-00000-000</t>
  </si>
  <si>
    <t>Equipo de Transporte</t>
  </si>
  <si>
    <t>'12460-0000-0000-00000-000</t>
  </si>
  <si>
    <t>Maquinaria, Otros Equipos y Herramientas</t>
  </si>
  <si>
    <t>'12610-5831-0000-00000-000</t>
  </si>
  <si>
    <t>Edificios e instalaciones</t>
  </si>
  <si>
    <t>'12630-5111-0000-00000-000</t>
  </si>
  <si>
    <t>Muebles de oficina y estantería</t>
  </si>
  <si>
    <t>'12630-5121-0000-00000-000</t>
  </si>
  <si>
    <t>Muebles, excepto de oficina y estantería</t>
  </si>
  <si>
    <t>'12630-5151-0000-00000-000</t>
  </si>
  <si>
    <t>Computadoras y equipo periférico</t>
  </si>
  <si>
    <t>'12630-5191-0000-00000-000</t>
  </si>
  <si>
    <t>Otros mobiliarios y equipos de administración</t>
  </si>
  <si>
    <t>'12630-5192-0000-00000-000</t>
  </si>
  <si>
    <t>Mobiliario y equipo para comercio y servicios</t>
  </si>
  <si>
    <t>'12630-5211-0000-00000-000</t>
  </si>
  <si>
    <t>Equipo de audio y de video</t>
  </si>
  <si>
    <t>'12630-5291-0000-00000-000</t>
  </si>
  <si>
    <t>Otro mobiliario y equipo educacional y recreativo</t>
  </si>
  <si>
    <t>'12630-5411-0000-00000-000</t>
  </si>
  <si>
    <t>Automóviles y camiones</t>
  </si>
  <si>
    <t>'12630-5651-0000-00000-000</t>
  </si>
  <si>
    <t>Equipo de comunicación y telecomunicacion</t>
  </si>
  <si>
    <t>'12630-5671-0000-00000-000</t>
  </si>
  <si>
    <t>Herramientas y maquinas -herramienta</t>
  </si>
  <si>
    <t>'12630-5691-0000-00000-000</t>
  </si>
  <si>
    <t xml:space="preserve">Otros equipos </t>
  </si>
  <si>
    <t>'12510-0000-0000-00000-000</t>
  </si>
  <si>
    <t>Software</t>
  </si>
  <si>
    <t>'12520-0000-0000-00000-000</t>
  </si>
  <si>
    <t>Patentes, Marcas y Derechos</t>
  </si>
  <si>
    <t>'12540-0000-0000-00000-000</t>
  </si>
  <si>
    <t>Licencias</t>
  </si>
  <si>
    <t>'12650-5911-0000-00000-000</t>
  </si>
  <si>
    <t>'12650-5931-0000-00000-000</t>
  </si>
  <si>
    <t>Marcas</t>
  </si>
  <si>
    <t>'12650-5941-0000-00000-000</t>
  </si>
  <si>
    <t>Dererchos</t>
  </si>
  <si>
    <t>'12650-5971-0000-00000-000</t>
  </si>
  <si>
    <t>Licencias informaticas e intelectuales</t>
  </si>
  <si>
    <t>'21110-0001-0000-00000-000</t>
  </si>
  <si>
    <t>Servicios Personales por Pagar a Corto Plazo</t>
  </si>
  <si>
    <t>'21120-0000-0000-00000-000</t>
  </si>
  <si>
    <t>Proveedores por Pagar a Corto Plazo</t>
  </si>
  <si>
    <t>'41730-7101-0400-00000-000</t>
  </si>
  <si>
    <t>Asistencia Explora Publico Gra</t>
  </si>
  <si>
    <t>'41730-7101-0401-00000-000</t>
  </si>
  <si>
    <t>Asistencia Explora Grupos Esco</t>
  </si>
  <si>
    <t>'41730-7101-0403-00000-000</t>
  </si>
  <si>
    <t>Asistencia Explora Grupos Espe</t>
  </si>
  <si>
    <t>'41730-7101-0404-00000-000</t>
  </si>
  <si>
    <t>Asistencia Explora Publico Gen</t>
  </si>
  <si>
    <t>'41730-7101-0405-00000-000</t>
  </si>
  <si>
    <t>Asistencia Grupos Escolares</t>
  </si>
  <si>
    <t>'41730-7101-0407-00000-000</t>
  </si>
  <si>
    <t>Asistencia Explora Grupos Especiales</t>
  </si>
  <si>
    <t>'41730-7101-0408-00000-000</t>
  </si>
  <si>
    <t>Asistencia Exposiciones Temporales</t>
  </si>
  <si>
    <t>'41730-7101-0409-00000-000</t>
  </si>
  <si>
    <t>Ingresos Operativos Tienda Exp</t>
  </si>
  <si>
    <t>'41730-7101-0410-00000-000</t>
  </si>
  <si>
    <t>Ingresos Operativos de Cafeter</t>
  </si>
  <si>
    <t>'41730-7101-0413-00000-000</t>
  </si>
  <si>
    <t>Ingresos por Renta de Espacios</t>
  </si>
  <si>
    <t>'41730-7101-0414-00000-000</t>
  </si>
  <si>
    <t>Ingresos Diversos Operacion Ex</t>
  </si>
  <si>
    <t>'41730-7101-0416-00000-000</t>
  </si>
  <si>
    <t>Ingresos Especiales</t>
  </si>
  <si>
    <t>'41730-7101-0418-00000-000</t>
  </si>
  <si>
    <t>Ingresos C. Saber Sn. Miguel</t>
  </si>
  <si>
    <t>'41730-7101-0419-00000-000</t>
  </si>
  <si>
    <t>Ingresos por C. Saber Coecillo</t>
  </si>
  <si>
    <t>'41730-7101-0420-00000-000</t>
  </si>
  <si>
    <t>Ingresos por C. Saber Chapalit</t>
  </si>
  <si>
    <t>'41730-7101-0421-00000-000</t>
  </si>
  <si>
    <t>Ingresos por C. Saber El Cabus</t>
  </si>
  <si>
    <t>'41730-7101-0424-00000-000</t>
  </si>
  <si>
    <t>Ingresos por C. Saber CMIC</t>
  </si>
  <si>
    <t>'42230-9305-0415-00000-000</t>
  </si>
  <si>
    <t>Ingresos por Aportaciones Especiales</t>
  </si>
  <si>
    <t>'42230-9305-0422-00000-000</t>
  </si>
  <si>
    <t>'43190-0001-0414-00003-000</t>
  </si>
  <si>
    <t>Ingresos por Productos Financieros</t>
  </si>
  <si>
    <t>'51110-1131-0000-00000-000</t>
  </si>
  <si>
    <t>Sueldos Base</t>
  </si>
  <si>
    <t>'51120-1221-0000-00000-000</t>
  </si>
  <si>
    <t>Remuneraciones para eventuales</t>
  </si>
  <si>
    <t>'51130-1321-0000-00000-000</t>
  </si>
  <si>
    <t>Prima Vacacional</t>
  </si>
  <si>
    <t>'51130-1323-0000-00000-000</t>
  </si>
  <si>
    <t>Gratificación de fin de año</t>
  </si>
  <si>
    <t>'51130-1342-0000-00000-000</t>
  </si>
  <si>
    <t>Compensaciones por servicios</t>
  </si>
  <si>
    <t>'51140-1413-0000-00000-000</t>
  </si>
  <si>
    <t>Aportaciones IMSS</t>
  </si>
  <si>
    <t>'51140-1421-0000-00000-000</t>
  </si>
  <si>
    <t>Aportaciones INFONAVIT</t>
  </si>
  <si>
    <t>'51140-1431-0000-00000-000</t>
  </si>
  <si>
    <t>Ahorro para el retiro</t>
  </si>
  <si>
    <t>'51150-1511-0000-00000-000</t>
  </si>
  <si>
    <t>Cuotas para el fondo de ahorro</t>
  </si>
  <si>
    <t>'51150-1522-0000-00000-000</t>
  </si>
  <si>
    <t xml:space="preserve">Liquidaciones por indemnizaciones y por sueldos y </t>
  </si>
  <si>
    <t>'51150-1551-0000-00000-000</t>
  </si>
  <si>
    <t>Capacitación de los servidores públicos</t>
  </si>
  <si>
    <t>'51150-1591-0000-00000-000</t>
  </si>
  <si>
    <t>Asignaciones adicionales al sueldo</t>
  </si>
  <si>
    <t>'51160-1711-0000-00000-000</t>
  </si>
  <si>
    <t xml:space="preserve">Estímulos por productividad y eficiencia </t>
  </si>
  <si>
    <t>'51210-2111-0000-00000-000</t>
  </si>
  <si>
    <t>Materiales y útiles de oficina</t>
  </si>
  <si>
    <t>'51210-2121-0000-00000-000</t>
  </si>
  <si>
    <t>Materiales y útiles de impresión y reproducción</t>
  </si>
  <si>
    <t>'51210-2151-0000-00000-000</t>
  </si>
  <si>
    <t>Material impreso e información digital</t>
  </si>
  <si>
    <t>'51210-2171-0000-00000-000</t>
  </si>
  <si>
    <t>Materiales y útiles de enseñanza</t>
  </si>
  <si>
    <t>'51220-2212-0000-00000-000</t>
  </si>
  <si>
    <t>Productos alimenticios para el personal en las ins</t>
  </si>
  <si>
    <t>'51220-2231-0000-00000-000</t>
  </si>
  <si>
    <t>Utensilios para el servicio de alimentación</t>
  </si>
  <si>
    <t>'51230-2311-0000-00000-000</t>
  </si>
  <si>
    <t>Productos alimenticios, agropecuarios y forestales</t>
  </si>
  <si>
    <t>'51230-2381-0000-00000-000</t>
  </si>
  <si>
    <t>Mercancías para su comercialización en tiendas del</t>
  </si>
  <si>
    <t>'51230-2391-0000-00000-000</t>
  </si>
  <si>
    <t xml:space="preserve">Otros productos </t>
  </si>
  <si>
    <t>'51250-2531-0000-00000-000</t>
  </si>
  <si>
    <t>Medicinas y productos farmacéuticos</t>
  </si>
  <si>
    <t>'51260-2613-0000-00000-000</t>
  </si>
  <si>
    <t>Combustibles, lubricantes y aditivos para maquinar</t>
  </si>
  <si>
    <t>'51270-2711-0000-00000-000</t>
  </si>
  <si>
    <t>Vestuario y uniformes</t>
  </si>
  <si>
    <t>'51290-2931-0000-00000-000</t>
  </si>
  <si>
    <t xml:space="preserve">Refacciones y accesorios menores de mobiliario </t>
  </si>
  <si>
    <t>'51290-2941-0000-00000-000</t>
  </si>
  <si>
    <t>Refacciones y accesorios menores de equipo de cómp</t>
  </si>
  <si>
    <t>'51290-2991-0000-00000-000</t>
  </si>
  <si>
    <t>Refacciones y accesorios menores otros bienes mueb</t>
  </si>
  <si>
    <t>'51310-3111-0000-00000-000</t>
  </si>
  <si>
    <t>Servicio de energía eléctrica</t>
  </si>
  <si>
    <t>'51310-3121-0000-00000-000</t>
  </si>
  <si>
    <t>Servicio de gas</t>
  </si>
  <si>
    <t>'51310-3141-0000-00000-000</t>
  </si>
  <si>
    <t>Servicio telefonía tradicional</t>
  </si>
  <si>
    <t>'51310-3171-0000-00000-000</t>
  </si>
  <si>
    <t>Servicios de acceso de internet</t>
  </si>
  <si>
    <t>'51310-3172-0000-00000-000</t>
  </si>
  <si>
    <t>Servicios de redes</t>
  </si>
  <si>
    <t>'51320-3271-0000-00000-000</t>
  </si>
  <si>
    <t>Arrendamiento de activos intangibles</t>
  </si>
  <si>
    <t>'51320-3291-0000-00000-000</t>
  </si>
  <si>
    <t>Otros Arrendamientos</t>
  </si>
  <si>
    <t>'51330-3311-0000-00000-000</t>
  </si>
  <si>
    <t>Servicios legales</t>
  </si>
  <si>
    <t>'51330-3381-0000-00000-000</t>
  </si>
  <si>
    <t xml:space="preserve">Servicios de vigilancia </t>
  </si>
  <si>
    <t>'51330-3391-0000-00000-000</t>
  </si>
  <si>
    <t>Servicios profesionales, científicos y técnicos in</t>
  </si>
  <si>
    <t>'51340-3411-0000-00000-000</t>
  </si>
  <si>
    <t>Servicios financieros y bancarios</t>
  </si>
  <si>
    <t>'51340-3431-0000-00000-000</t>
  </si>
  <si>
    <t>Servicios de recaudación, traslado y custodia de v</t>
  </si>
  <si>
    <t>'51340-3471-0000-00000-000</t>
  </si>
  <si>
    <t>Fletes y maniobras</t>
  </si>
  <si>
    <t>'51340-3481-0000-00000-000</t>
  </si>
  <si>
    <t>Comisiones por ventas</t>
  </si>
  <si>
    <t>'51350-3511-0000-00000-000</t>
  </si>
  <si>
    <t>Conservación y mantenimiento de inmuebles</t>
  </si>
  <si>
    <t>'51350-3521-0000-00000-000</t>
  </si>
  <si>
    <t>Instalación, reparación y mantenimiento  de mobili</t>
  </si>
  <si>
    <t>'51350-3522-0000-00000-000</t>
  </si>
  <si>
    <t>'51350-3531-0000-00000-000</t>
  </si>
  <si>
    <t xml:space="preserve">Instalación, reparación y mantenimiento de bienes </t>
  </si>
  <si>
    <t>'51350-3571-0000-00000-000</t>
  </si>
  <si>
    <t>Instalación, reparación y mantenimiento de maquina</t>
  </si>
  <si>
    <t>'51350-3581-0000-00000-000</t>
  </si>
  <si>
    <t>Servicios de limpieza y manejo de desechos</t>
  </si>
  <si>
    <t>'51350-3591-0000-00000-000</t>
  </si>
  <si>
    <t>Servicios de jardinería y fumigación</t>
  </si>
  <si>
    <t>'51360-3621-0000-00000-000</t>
  </si>
  <si>
    <t>Promoción para la venta de bienes o servicios</t>
  </si>
  <si>
    <t>'51360-3651-0000-00000-000</t>
  </si>
  <si>
    <t>Servicios de la industria fílmica, del sonido y de</t>
  </si>
  <si>
    <t>'51370-3711-0000-00000-000</t>
  </si>
  <si>
    <t>Pasajes aéreos nacionales para servidores públicos</t>
  </si>
  <si>
    <t>'51370-3721-0000-00000-000</t>
  </si>
  <si>
    <t>Pasajes terrestres nacionales para servidores públ</t>
  </si>
  <si>
    <t>'51370-3751-0000-00000-000</t>
  </si>
  <si>
    <t>Viáticos nacionales para servidores públicos en el</t>
  </si>
  <si>
    <t>'51380-3812-0000-00000-000</t>
  </si>
  <si>
    <t>Gastos de ceremonial de los titulares de las depen</t>
  </si>
  <si>
    <t>'51380-3841-0000-00000-000</t>
  </si>
  <si>
    <t>Exposiciones</t>
  </si>
  <si>
    <t>'51390-3921-0000-00000-000</t>
  </si>
  <si>
    <t>Otros Impuestos y Derechos</t>
  </si>
  <si>
    <t>'51390-3922-0000-00000-000</t>
  </si>
  <si>
    <t>Impuestos y derechos de exportación</t>
  </si>
  <si>
    <t>'51390-3931-0000-00000-000</t>
  </si>
  <si>
    <t xml:space="preserve">Impuestos y derechos de importación </t>
  </si>
  <si>
    <t>'51390-3951-0000-00000-000</t>
  </si>
  <si>
    <t>Penas, multas, accesorios y actualizaciones</t>
  </si>
  <si>
    <t>'51390-3981-0000-00000-000</t>
  </si>
  <si>
    <t>Impuesto sobre nóminas</t>
  </si>
  <si>
    <t>'51390-3991-0000-00000-000</t>
  </si>
  <si>
    <t>Otros Servicios Generales</t>
  </si>
  <si>
    <t>'55150-5111-0000-00000-000</t>
  </si>
  <si>
    <t>'55150-5121-0000-00000-000</t>
  </si>
  <si>
    <t>'55150-5151-0000-00000-000</t>
  </si>
  <si>
    <t>'55150-5191-0000-00000-000</t>
  </si>
  <si>
    <t>'55150-5192-0000-00000-000</t>
  </si>
  <si>
    <t>'55150-5211-0000-00000-000</t>
  </si>
  <si>
    <t>'55150-5291-0000-00000-000</t>
  </si>
  <si>
    <t>'55150-5651-0000-00000-000</t>
  </si>
  <si>
    <t>'55150-5671-0000-00000-000</t>
  </si>
  <si>
    <t>'55150-5691-0000-00000-000</t>
  </si>
  <si>
    <t>'31200-0001-0000-00000-000</t>
  </si>
  <si>
    <t>Patrimonio Explora</t>
  </si>
  <si>
    <t>'31200-0002-0000-00000-000</t>
  </si>
  <si>
    <t>Aporaciones Diversas</t>
  </si>
  <si>
    <t>'31200-0003-0000-00000-000</t>
  </si>
  <si>
    <t>Aportaciones de Presidencia</t>
  </si>
  <si>
    <t>'31200-0004-0000-00000-000</t>
  </si>
  <si>
    <t>Aportaciones Federales</t>
  </si>
  <si>
    <t>'31200-0005-0000-00000-000</t>
  </si>
  <si>
    <t>Aportaciones Estatales</t>
  </si>
  <si>
    <t>'31200-0006-0000-00000-000</t>
  </si>
  <si>
    <t>Aportaciones CNA</t>
  </si>
  <si>
    <t>'32200-1999-0000-00000-000</t>
  </si>
  <si>
    <t>Ejercicio 1999</t>
  </si>
  <si>
    <t>'32200-2000-0000-00000-000</t>
  </si>
  <si>
    <t>Ejercicio 2000</t>
  </si>
  <si>
    <t>'32200-2001-0000-00000-000</t>
  </si>
  <si>
    <t>Ejercicio 2001</t>
  </si>
  <si>
    <t>'32200-2002-0000-00000-000</t>
  </si>
  <si>
    <t>Ejercicio 2002</t>
  </si>
  <si>
    <t>'32200-2003-0000-00000-000</t>
  </si>
  <si>
    <t>Ejercicio 2003</t>
  </si>
  <si>
    <t>'32200-2004-0000-00000-000</t>
  </si>
  <si>
    <t>Ejercicio 2004</t>
  </si>
  <si>
    <t>'32200-2005-0000-00000-000</t>
  </si>
  <si>
    <t>Ejercicio 2005</t>
  </si>
  <si>
    <t>'32200-2006-0000-00000-000</t>
  </si>
  <si>
    <t>Ejercicio 2006</t>
  </si>
  <si>
    <t>'32200-2007-0000-00000-000</t>
  </si>
  <si>
    <t>Ejercicio 2007</t>
  </si>
  <si>
    <t>'32200-2008-0000-00000-000</t>
  </si>
  <si>
    <t>Ejercicio 2008</t>
  </si>
  <si>
    <t>'32200-2009-0000-00000-000</t>
  </si>
  <si>
    <t>Ejercicio 2009</t>
  </si>
  <si>
    <t>'32200-2010-0000-00000-000</t>
  </si>
  <si>
    <t>Ejercicio 2010</t>
  </si>
  <si>
    <t>'32200-2011-0000-00000-000</t>
  </si>
  <si>
    <t>Ejercicio 2011</t>
  </si>
  <si>
    <t>'32200-2012-0000-00000-000</t>
  </si>
  <si>
    <t>Ejercicio 2012</t>
  </si>
  <si>
    <t>'32200-2013-0000-00000-000</t>
  </si>
  <si>
    <t>Ejercicio 2013</t>
  </si>
  <si>
    <t>'32200-2014-0000-00000-000</t>
  </si>
  <si>
    <t>Ejercicio 2014</t>
  </si>
  <si>
    <t>'32200-2015-0000-00000-000</t>
  </si>
  <si>
    <t>Ejercicio 2015</t>
  </si>
  <si>
    <t>32200-2016-0000-00000-000</t>
  </si>
  <si>
    <t>Ejercicio 2016</t>
  </si>
  <si>
    <t>'11110-0001-0000-00000-000</t>
  </si>
  <si>
    <t>Fondo Fijo de Taquillas</t>
  </si>
  <si>
    <t>'11110-0002-0000-00000-000</t>
  </si>
  <si>
    <t>Fondo Fijo de Tienda 1</t>
  </si>
  <si>
    <t>'11110-0003-0000-00000-000</t>
  </si>
  <si>
    <t>Fondo Fijo de Cafeterías</t>
  </si>
  <si>
    <t>'11110-0004-0000-00000-000</t>
  </si>
  <si>
    <t>Fondo Fijo de Centro del Saber</t>
  </si>
  <si>
    <t>'11110-0005-0000-00000-000</t>
  </si>
  <si>
    <t>Caja de Recaudacion de Ingresos</t>
  </si>
  <si>
    <t>'11120-0001-0000-00000-000</t>
  </si>
  <si>
    <t>Banorte Operacion Explora Cta 0128527991</t>
  </si>
  <si>
    <t>'11120-0002-0000-00000-000</t>
  </si>
  <si>
    <t>Banco del Bajio Cta.3970563</t>
  </si>
  <si>
    <t>'11140-0004-0000-00000-000</t>
  </si>
  <si>
    <t>Inversion Banorte</t>
  </si>
  <si>
    <t>'11140-0006-0000-00000-000</t>
  </si>
  <si>
    <t xml:space="preserve">Inversion Bajio Renovacion Eq Educativo </t>
  </si>
  <si>
    <t>'11150-0007-0000-00000-000</t>
  </si>
  <si>
    <t>Banorte Cta. 0589568997</t>
  </si>
  <si>
    <t>'11150-0012-0000-00000-000</t>
  </si>
  <si>
    <t>Banco del Bajio Renovovación Eq Educativo Divulgac</t>
  </si>
  <si>
    <t>21170-0000-0000-00000-000</t>
  </si>
  <si>
    <t>Retenciones y Contribuciones por pagar a Corto Pla</t>
  </si>
  <si>
    <t>'11150-0010-0000-00000-000</t>
  </si>
  <si>
    <t>Banco del Bajio Concyteg</t>
  </si>
  <si>
    <t>NO APLICA</t>
  </si>
  <si>
    <t>'12450-0000-0000-00000-000</t>
  </si>
  <si>
    <t>Equipo de Defensa y Seguridad</t>
  </si>
  <si>
    <t>'41730-7101-0402-00000-000</t>
  </si>
  <si>
    <t>Asistencia Explora Grupos Patr</t>
  </si>
  <si>
    <t>'51290-2981-0000-00000-000</t>
  </si>
  <si>
    <t>Refacciones y accesorios menores de maquinaria y o</t>
  </si>
  <si>
    <t>'51330-3371-0000-00000-000</t>
  </si>
  <si>
    <t>Servicios de protección y seguridad</t>
  </si>
  <si>
    <t>'55150-5511-0000-00000-000</t>
  </si>
  <si>
    <t>Equipo de defensa y de seguridad</t>
  </si>
  <si>
    <t>'11220-0076-0000-00000-000</t>
  </si>
  <si>
    <t>Gobierno del Estado de Guanajuato</t>
  </si>
  <si>
    <t>'12630-5511-0000-00000-000</t>
  </si>
  <si>
    <t>'41730-7101-0411-00000-000</t>
  </si>
  <si>
    <t>Ingresos por Talleres Educativos</t>
  </si>
  <si>
    <t>'42230-9305-0416-00007-000</t>
  </si>
  <si>
    <t>Proyecto Transformacion Explora</t>
  </si>
  <si>
    <t>'51230-2331-0000-00000-000</t>
  </si>
  <si>
    <t>Productos de papel, cartón e impresos</t>
  </si>
  <si>
    <t>'51310-3181-0000-00000-000</t>
  </si>
  <si>
    <t xml:space="preserve">Servicio postal </t>
  </si>
  <si>
    <t>'51240-2461-0000-00000-000</t>
  </si>
  <si>
    <t>Material eléctrico y electrónico</t>
  </si>
  <si>
    <t>'51330-3313-0000-00000-000</t>
  </si>
  <si>
    <t>Servicios de auditoría</t>
  </si>
  <si>
    <t>'51330-3321-0000-00000-000</t>
  </si>
  <si>
    <t>Servicios de diseño, arquitectura, ingeniería y ac</t>
  </si>
  <si>
    <t>'51340-3412-0000-00000-000</t>
  </si>
  <si>
    <t>Diferencias por variaciones en el tipo de cambio</t>
  </si>
  <si>
    <t>'51350-3551-0000-00000-000</t>
  </si>
  <si>
    <t>Mantenimiento y conservación de vehículos terrestr</t>
  </si>
  <si>
    <t>'51360-3691-0000-00000-000</t>
  </si>
  <si>
    <t>Otros servicios de información</t>
  </si>
  <si>
    <t>'51370-3712-0000-00000-000</t>
  </si>
  <si>
    <t>Pasajes aéreos internacionales para servidores púb</t>
  </si>
  <si>
    <t>'51370-3761-0000-00000-000</t>
  </si>
  <si>
    <t>Viáticos en el extranjero para servidores públicos</t>
  </si>
  <si>
    <t>'51250-2541-0000-00000-000</t>
  </si>
  <si>
    <t>Materiales, accesorios y suministros médicos</t>
  </si>
  <si>
    <t>'51310-3131-0000-00000-000</t>
  </si>
  <si>
    <t>Servicio de agua</t>
  </si>
  <si>
    <t>'51310-3151-0000-00000-000</t>
  </si>
  <si>
    <t>Servicio telefonía celular</t>
  </si>
  <si>
    <t>'51330-3314-0000-00000-000</t>
  </si>
  <si>
    <t>Otros servicios relacionados</t>
  </si>
  <si>
    <t>'51330-3361-0000-00000-000</t>
  </si>
  <si>
    <t>Impresiones de documentos oficiales para la presta</t>
  </si>
  <si>
    <t>'51340-3451-0000-00000-000</t>
  </si>
  <si>
    <t>Seguro de bienes patrimoniales</t>
  </si>
  <si>
    <t>'51390-3961-0000-00000-000</t>
  </si>
  <si>
    <t xml:space="preserve">Otros gastos por responsabilidades </t>
  </si>
  <si>
    <t>Trabajos de acabados en edificaciones y otros trab</t>
  </si>
  <si>
    <t>12369-0000-0000-00000-000</t>
  </si>
  <si>
    <t>'11220-0137-0000-00000-000</t>
  </si>
  <si>
    <t>Patronato de la Feria Estatal León y Parque Ecológ</t>
  </si>
  <si>
    <t>'11220-0429-0000-00000-000</t>
  </si>
  <si>
    <t>Sistema Municipal de Agua Potable y Alcantarillado</t>
  </si>
  <si>
    <t>'11220-0435-0000-00000-000</t>
  </si>
  <si>
    <t>Leon, Oficina de Convenciones y Visitas AC</t>
  </si>
  <si>
    <t>'21650-0000-0000-00000-000</t>
  </si>
  <si>
    <t>Otros Fondos de Terceros en Garantía y/o Administr</t>
  </si>
  <si>
    <t>'51320-3232-0000-00000-000</t>
  </si>
  <si>
    <t>Arrendamiento de mobiliario y equipo educativo y r</t>
  </si>
  <si>
    <t>'51320-3251-0000-00000-000</t>
  </si>
  <si>
    <t>Arrendamiento de vehículos terrestres, aéreos, mar</t>
  </si>
  <si>
    <t>'51320-3252-0000-00000-000</t>
  </si>
  <si>
    <t>'51320-3261-0000-00000-000</t>
  </si>
  <si>
    <t xml:space="preserve">Arrendamiento de maquinaria y equipo </t>
  </si>
  <si>
    <t>'51330-3341-0000-00000-000</t>
  </si>
  <si>
    <t xml:space="preserve">Servicios de capacitación </t>
  </si>
  <si>
    <t>'51370-3791-0000-00000-000</t>
  </si>
  <si>
    <t>Otros servicios de traslado y hospedaje</t>
  </si>
  <si>
    <t>'51380-3821-0000-00000-000</t>
  </si>
  <si>
    <t>Gastos de orden social y cultural</t>
  </si>
  <si>
    <t>RESULTADOS DEL EJERCICIO (AHORRO/ 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</si>
</sst>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</cellStyleXfs>
  <cellXfs count="381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3" fillId="0" borderId="32" xfId="3" applyFont="1" applyFill="1" applyBorder="1" applyAlignment="1">
      <alignment horizontal="center" vertical="center" wrapText="1"/>
    </xf>
    <xf numFmtId="0" fontId="8" fillId="0" borderId="5" xfId="4" applyFont="1" applyFill="1" applyBorder="1"/>
    <xf numFmtId="0" fontId="13" fillId="0" borderId="33" xfId="3" applyFont="1" applyFill="1" applyBorder="1" applyAlignment="1">
      <alignment horizontal="center" vertical="center" wrapText="1"/>
    </xf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4" fontId="13" fillId="0" borderId="26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25" xfId="7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28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4" fontId="13" fillId="2" borderId="19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49" fontId="8" fillId="0" borderId="28" xfId="0" applyNumberFormat="1" applyFont="1" applyFill="1" applyBorder="1" applyAlignment="1"/>
    <xf numFmtId="4" fontId="8" fillId="0" borderId="28" xfId="0" applyNumberFormat="1" applyFont="1" applyFill="1" applyBorder="1" applyAlignment="1"/>
    <xf numFmtId="49" fontId="8" fillId="0" borderId="25" xfId="0" applyNumberFormat="1" applyFont="1" applyFill="1" applyBorder="1" applyAlignment="1"/>
    <xf numFmtId="49" fontId="8" fillId="0" borderId="34" xfId="0" applyNumberFormat="1" applyFont="1" applyFill="1" applyBorder="1" applyAlignment="1"/>
    <xf numFmtId="4" fontId="8" fillId="0" borderId="1" xfId="0" applyNumberFormat="1" applyFont="1" applyFill="1" applyBorder="1" applyAlignment="1"/>
    <xf numFmtId="4" fontId="8" fillId="0" borderId="1" xfId="6" applyNumberFormat="1" applyFont="1" applyFill="1" applyBorder="1" applyAlignment="1"/>
    <xf numFmtId="49" fontId="8" fillId="0" borderId="1" xfId="0" applyNumberFormat="1" applyFont="1" applyFill="1" applyBorder="1" applyAlignment="1"/>
    <xf numFmtId="4" fontId="8" fillId="0" borderId="25" xfId="0" applyNumberFormat="1" applyFont="1" applyFill="1" applyBorder="1" applyAlignment="1"/>
    <xf numFmtId="10" fontId="8" fillId="0" borderId="25" xfId="7" applyNumberFormat="1" applyFont="1" applyFill="1" applyBorder="1" applyAlignment="1"/>
    <xf numFmtId="0" fontId="8" fillId="0" borderId="28" xfId="0" applyFont="1" applyFill="1" applyBorder="1" applyAlignment="1"/>
    <xf numFmtId="0" fontId="17" fillId="0" borderId="28" xfId="0" applyFont="1" applyBorder="1" applyAlignment="1"/>
    <xf numFmtId="0" fontId="17" fillId="0" borderId="32" xfId="0" applyFont="1" applyBorder="1" applyAlignment="1"/>
    <xf numFmtId="9" fontId="8" fillId="0" borderId="28" xfId="9" applyFont="1" applyFill="1" applyBorder="1" applyAlignment="1">
      <alignment horizontal="right"/>
    </xf>
    <xf numFmtId="9" fontId="13" fillId="3" borderId="32" xfId="9" applyFont="1" applyFill="1" applyBorder="1" applyAlignment="1">
      <alignment horizontal="right"/>
    </xf>
    <xf numFmtId="49" fontId="8" fillId="0" borderId="28" xfId="0" quotePrefix="1" applyNumberFormat="1" applyFont="1" applyFill="1" applyBorder="1" applyAlignment="1"/>
    <xf numFmtId="9" fontId="13" fillId="3" borderId="28" xfId="9" applyFont="1" applyFill="1" applyBorder="1" applyAlignment="1">
      <alignment wrapText="1"/>
    </xf>
    <xf numFmtId="0" fontId="17" fillId="0" borderId="28" xfId="0" quotePrefix="1" applyFont="1" applyBorder="1" applyAlignment="1"/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</cellXfs>
  <cellStyles count="10"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" xfId="9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338"/>
  </cols>
  <sheetData>
    <row r="1" spans="1:2" x14ac:dyDescent="0.2">
      <c r="A1" s="337"/>
      <c r="B1" s="337"/>
    </row>
    <row r="2020" spans="1:1" x14ac:dyDescent="0.2">
      <c r="A2020" s="339" t="s">
        <v>359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Normal="100" zoomScaleSheetLayoutView="100" workbookViewId="0">
      <selection activeCell="D15" sqref="D1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 x14ac:dyDescent="0.2">
      <c r="A1" s="3" t="s">
        <v>43</v>
      </c>
      <c r="B1" s="3"/>
      <c r="C1" s="4"/>
      <c r="D1" s="4"/>
      <c r="E1" s="4"/>
      <c r="F1" s="7"/>
    </row>
    <row r="2" spans="1:6" ht="11.25" customHeight="1" x14ac:dyDescent="0.2">
      <c r="A2" s="3" t="s">
        <v>237</v>
      </c>
      <c r="B2" s="3"/>
      <c r="C2" s="4"/>
      <c r="D2" s="4"/>
      <c r="E2" s="4"/>
    </row>
    <row r="3" spans="1:6" s="285" customFormat="1" ht="11.25" customHeight="1" x14ac:dyDescent="0.2">
      <c r="A3" s="3"/>
      <c r="B3" s="3"/>
      <c r="C3" s="4"/>
      <c r="D3" s="4"/>
      <c r="E3" s="4"/>
    </row>
    <row r="4" spans="1:6" ht="11.25" customHeight="1" x14ac:dyDescent="0.2"/>
    <row r="5" spans="1:6" ht="11.25" customHeight="1" x14ac:dyDescent="0.2">
      <c r="A5" s="62" t="s">
        <v>182</v>
      </c>
      <c r="B5" s="62"/>
      <c r="C5" s="63"/>
      <c r="D5" s="63"/>
      <c r="E5" s="63"/>
      <c r="F5" s="12" t="s">
        <v>79</v>
      </c>
    </row>
    <row r="6" spans="1:6" s="19" customFormat="1" x14ac:dyDescent="0.2">
      <c r="A6" s="64"/>
      <c r="B6" s="64"/>
      <c r="C6" s="63"/>
      <c r="D6" s="63"/>
      <c r="E6" s="63"/>
    </row>
    <row r="7" spans="1:6" ht="15" customHeight="1" x14ac:dyDescent="0.2">
      <c r="A7" s="15" t="s">
        <v>46</v>
      </c>
      <c r="B7" s="16" t="s">
        <v>47</v>
      </c>
      <c r="C7" s="58" t="s">
        <v>74</v>
      </c>
      <c r="D7" s="58" t="s">
        <v>75</v>
      </c>
      <c r="E7" s="58" t="s">
        <v>76</v>
      </c>
      <c r="F7" s="59" t="s">
        <v>77</v>
      </c>
    </row>
    <row r="8" spans="1:6" x14ac:dyDescent="0.2">
      <c r="A8" s="154" t="s">
        <v>419</v>
      </c>
      <c r="B8" s="154" t="s">
        <v>420</v>
      </c>
      <c r="C8" s="352">
        <v>391973.04</v>
      </c>
      <c r="D8" s="187">
        <v>1361505.48</v>
      </c>
      <c r="E8" s="187">
        <f>+C8-D8</f>
        <v>-969532.44</v>
      </c>
      <c r="F8" s="150"/>
    </row>
    <row r="9" spans="1:6" x14ac:dyDescent="0.2">
      <c r="A9" s="154" t="s">
        <v>421</v>
      </c>
      <c r="B9" s="154" t="s">
        <v>422</v>
      </c>
      <c r="C9" s="352">
        <v>63505.14</v>
      </c>
      <c r="D9" s="187">
        <v>87767.07</v>
      </c>
      <c r="E9" s="187">
        <f t="shared" ref="E9:E10" si="0">+C9-D9</f>
        <v>-24261.930000000008</v>
      </c>
      <c r="F9" s="150"/>
    </row>
    <row r="10" spans="1:6" x14ac:dyDescent="0.2">
      <c r="A10" s="154" t="s">
        <v>423</v>
      </c>
      <c r="B10" s="154" t="s">
        <v>424</v>
      </c>
      <c r="C10" s="352">
        <v>259710.34</v>
      </c>
      <c r="D10" s="187">
        <v>709583.8</v>
      </c>
      <c r="E10" s="187">
        <f t="shared" si="0"/>
        <v>-449873.46000000008</v>
      </c>
      <c r="F10" s="150"/>
    </row>
    <row r="11" spans="1:6" x14ac:dyDescent="0.2">
      <c r="A11" s="184"/>
      <c r="B11" s="184"/>
      <c r="C11" s="145"/>
      <c r="D11" s="187"/>
      <c r="E11" s="187"/>
      <c r="F11" s="150"/>
    </row>
    <row r="12" spans="1:6" x14ac:dyDescent="0.2">
      <c r="A12" s="184"/>
      <c r="B12" s="184"/>
      <c r="C12" s="145"/>
      <c r="D12" s="187"/>
      <c r="E12" s="187"/>
      <c r="F12" s="150"/>
    </row>
    <row r="13" spans="1:6" x14ac:dyDescent="0.2">
      <c r="A13" s="181"/>
      <c r="B13" s="181" t="s">
        <v>277</v>
      </c>
      <c r="C13" s="153">
        <f>SUM(C8:C12)</f>
        <v>715188.52</v>
      </c>
      <c r="D13" s="153">
        <f>SUM(D8:D12)</f>
        <v>2158856.35</v>
      </c>
      <c r="E13" s="153">
        <f>SUM(E8:E12)</f>
        <v>-1443667.83</v>
      </c>
      <c r="F13" s="181"/>
    </row>
    <row r="14" spans="1:6" x14ac:dyDescent="0.2">
      <c r="A14" s="167"/>
      <c r="B14" s="167"/>
      <c r="C14" s="175"/>
      <c r="D14" s="175"/>
      <c r="E14" s="175"/>
      <c r="F14" s="167"/>
    </row>
    <row r="15" spans="1:6" x14ac:dyDescent="0.2">
      <c r="A15" s="167"/>
      <c r="B15" s="167"/>
      <c r="C15" s="175"/>
      <c r="D15" s="175"/>
      <c r="E15" s="175"/>
      <c r="F15" s="167"/>
    </row>
    <row r="16" spans="1:6" ht="11.25" customHeight="1" x14ac:dyDescent="0.2">
      <c r="A16" s="65" t="s">
        <v>256</v>
      </c>
      <c r="B16" s="66"/>
      <c r="C16" s="63"/>
      <c r="D16" s="63"/>
      <c r="E16" s="63"/>
      <c r="F16" s="12" t="s">
        <v>79</v>
      </c>
    </row>
    <row r="17" spans="1:6" x14ac:dyDescent="0.2">
      <c r="A17" s="67"/>
      <c r="B17" s="67"/>
      <c r="C17" s="68"/>
      <c r="D17" s="68"/>
      <c r="E17" s="68"/>
    </row>
    <row r="18" spans="1:6" ht="15" customHeight="1" x14ac:dyDescent="0.2">
      <c r="A18" s="15" t="s">
        <v>46</v>
      </c>
      <c r="B18" s="16" t="s">
        <v>47</v>
      </c>
      <c r="C18" s="58" t="s">
        <v>74</v>
      </c>
      <c r="D18" s="58" t="s">
        <v>75</v>
      </c>
      <c r="E18" s="58" t="s">
        <v>76</v>
      </c>
      <c r="F18" s="59" t="s">
        <v>77</v>
      </c>
    </row>
    <row r="19" spans="1:6" s="252" customFormat="1" ht="11.25" customHeight="1" x14ac:dyDescent="0.2">
      <c r="A19" s="168" t="s">
        <v>425</v>
      </c>
      <c r="B19" s="184" t="s">
        <v>420</v>
      </c>
      <c r="C19" s="145">
        <v>23477.87</v>
      </c>
      <c r="D19" s="145">
        <v>40390.629999999997</v>
      </c>
      <c r="E19" s="187">
        <f>+C19-D19</f>
        <v>-16912.759999999998</v>
      </c>
      <c r="F19" s="150"/>
    </row>
    <row r="20" spans="1:6" s="293" customFormat="1" ht="11.25" customHeight="1" x14ac:dyDescent="0.2">
      <c r="A20" s="168" t="s">
        <v>426</v>
      </c>
      <c r="B20" s="184" t="s">
        <v>427</v>
      </c>
      <c r="C20" s="145">
        <v>1209.57</v>
      </c>
      <c r="D20" s="145">
        <v>3194.71</v>
      </c>
      <c r="E20" s="187">
        <f t="shared" ref="E20:E22" si="1">+C20-D20</f>
        <v>-1985.14</v>
      </c>
      <c r="F20" s="150"/>
    </row>
    <row r="21" spans="1:6" s="293" customFormat="1" ht="11.25" customHeight="1" x14ac:dyDescent="0.2">
      <c r="A21" s="168" t="s">
        <v>428</v>
      </c>
      <c r="B21" s="184" t="s">
        <v>429</v>
      </c>
      <c r="C21" s="145">
        <v>1159.47</v>
      </c>
      <c r="D21" s="145">
        <v>1159.47</v>
      </c>
      <c r="E21" s="187">
        <f t="shared" si="1"/>
        <v>0</v>
      </c>
      <c r="F21" s="150"/>
    </row>
    <row r="22" spans="1:6" s="293" customFormat="1" ht="11.25" customHeight="1" x14ac:dyDescent="0.2">
      <c r="A22" s="168" t="s">
        <v>430</v>
      </c>
      <c r="B22" s="184" t="s">
        <v>431</v>
      </c>
      <c r="C22" s="145">
        <v>29119.46</v>
      </c>
      <c r="D22" s="145">
        <v>60791.44</v>
      </c>
      <c r="E22" s="187">
        <f t="shared" si="1"/>
        <v>-31671.980000000003</v>
      </c>
      <c r="F22" s="150"/>
    </row>
    <row r="23" spans="1:6" s="293" customFormat="1" ht="11.25" customHeight="1" x14ac:dyDescent="0.2">
      <c r="A23" s="168"/>
      <c r="B23" s="184"/>
      <c r="C23" s="145"/>
      <c r="D23" s="145"/>
      <c r="E23" s="145"/>
      <c r="F23" s="150"/>
    </row>
    <row r="24" spans="1:6" s="285" customFormat="1" ht="11.25" customHeight="1" x14ac:dyDescent="0.2">
      <c r="A24" s="168"/>
      <c r="B24" s="184"/>
      <c r="C24" s="145"/>
      <c r="D24" s="145"/>
      <c r="E24" s="145"/>
      <c r="F24" s="150"/>
    </row>
    <row r="25" spans="1:6" x14ac:dyDescent="0.2">
      <c r="A25" s="168"/>
      <c r="B25" s="184"/>
      <c r="C25" s="145"/>
      <c r="D25" s="145"/>
      <c r="E25" s="145"/>
      <c r="F25" s="150"/>
    </row>
    <row r="26" spans="1:6" x14ac:dyDescent="0.2">
      <c r="A26" s="181"/>
      <c r="B26" s="181" t="s">
        <v>278</v>
      </c>
      <c r="C26" s="153">
        <f>SUM(C19:C25)</f>
        <v>54966.369999999995</v>
      </c>
      <c r="D26" s="153">
        <f>SUM(D19:D25)</f>
        <v>105536.25</v>
      </c>
      <c r="E26" s="153">
        <f>SUM(E19:E25)</f>
        <v>-50569.880000000005</v>
      </c>
      <c r="F26" s="181"/>
    </row>
    <row r="27" spans="1:6" x14ac:dyDescent="0.2">
      <c r="A27" s="167"/>
      <c r="B27" s="167"/>
      <c r="C27" s="175"/>
      <c r="D27" s="175"/>
      <c r="E27" s="175"/>
      <c r="F27" s="167"/>
    </row>
    <row r="28" spans="1:6" x14ac:dyDescent="0.2">
      <c r="A28" s="167"/>
      <c r="B28" s="167"/>
      <c r="C28" s="175"/>
      <c r="D28" s="175"/>
      <c r="E28" s="175"/>
      <c r="F28" s="167"/>
    </row>
    <row r="29" spans="1:6" ht="11.25" customHeight="1" x14ac:dyDescent="0.2">
      <c r="A29" s="66" t="s">
        <v>190</v>
      </c>
      <c r="B29" s="167"/>
      <c r="C29" s="69"/>
      <c r="D29" s="69"/>
      <c r="E29" s="53"/>
      <c r="F29" s="54" t="s">
        <v>80</v>
      </c>
    </row>
    <row r="30" spans="1:6" x14ac:dyDescent="0.2">
      <c r="A30" s="45"/>
      <c r="B30" s="45"/>
      <c r="C30" s="22"/>
    </row>
    <row r="31" spans="1:6" ht="15" customHeight="1" x14ac:dyDescent="0.2">
      <c r="A31" s="15" t="s">
        <v>46</v>
      </c>
      <c r="B31" s="16" t="s">
        <v>47</v>
      </c>
      <c r="C31" s="58" t="s">
        <v>74</v>
      </c>
      <c r="D31" s="58" t="s">
        <v>75</v>
      </c>
      <c r="E31" s="58" t="s">
        <v>76</v>
      </c>
      <c r="F31" s="59" t="s">
        <v>77</v>
      </c>
    </row>
    <row r="32" spans="1:6" x14ac:dyDescent="0.2">
      <c r="A32" s="184"/>
      <c r="B32" s="184"/>
      <c r="C32" s="145"/>
      <c r="D32" s="187"/>
      <c r="E32" s="187"/>
      <c r="F32" s="150"/>
    </row>
    <row r="33" spans="1:6" x14ac:dyDescent="0.2">
      <c r="A33" s="184"/>
      <c r="B33" s="184"/>
      <c r="C33" s="145"/>
      <c r="D33" s="187"/>
      <c r="E33" s="187"/>
      <c r="F33" s="150"/>
    </row>
    <row r="34" spans="1:6" x14ac:dyDescent="0.2">
      <c r="A34" s="184"/>
      <c r="B34" s="184" t="s">
        <v>682</v>
      </c>
      <c r="C34" s="145"/>
      <c r="D34" s="187"/>
      <c r="E34" s="187"/>
      <c r="F34" s="150"/>
    </row>
    <row r="35" spans="1:6" x14ac:dyDescent="0.2">
      <c r="A35" s="184"/>
      <c r="B35" s="184"/>
      <c r="C35" s="145"/>
      <c r="D35" s="187"/>
      <c r="E35" s="187"/>
      <c r="F35" s="150"/>
    </row>
    <row r="36" spans="1:6" x14ac:dyDescent="0.2">
      <c r="A36" s="184"/>
      <c r="B36" s="184"/>
      <c r="C36" s="145"/>
      <c r="D36" s="187"/>
      <c r="E36" s="187"/>
      <c r="F36" s="150"/>
    </row>
    <row r="37" spans="1:6" x14ac:dyDescent="0.2">
      <c r="A37" s="184"/>
      <c r="B37" s="184"/>
      <c r="C37" s="145"/>
      <c r="D37" s="187"/>
      <c r="E37" s="187"/>
      <c r="F37" s="150"/>
    </row>
    <row r="38" spans="1:6" x14ac:dyDescent="0.2">
      <c r="A38" s="188"/>
      <c r="B38" s="188" t="s">
        <v>279</v>
      </c>
      <c r="C38" s="189">
        <f>SUM(C32:C37)</f>
        <v>0</v>
      </c>
      <c r="D38" s="189">
        <f>SUM(D32:D37)</f>
        <v>0</v>
      </c>
      <c r="E38" s="189">
        <f>SUM(E32:E37)</f>
        <v>0</v>
      </c>
      <c r="F38" s="189"/>
    </row>
    <row r="39" spans="1:6" x14ac:dyDescent="0.2">
      <c r="A39" s="160"/>
      <c r="B39" s="161"/>
      <c r="C39" s="162"/>
      <c r="D39" s="162"/>
      <c r="E39" s="162"/>
      <c r="F39" s="161"/>
    </row>
  </sheetData>
  <dataValidations count="6">
    <dataValidation allowBlank="1" showInputMessage="1" showErrorMessage="1" prompt="Corresponde al nombre o descripción de la cuenta de acuerdo al Plan de Cuentas emitido por el CONAC." sqref="B7 B31 B18"/>
    <dataValidation allowBlank="1" showInputMessage="1" showErrorMessage="1" prompt="Saldo al 31 de diciembre del año anterior a la cuenta pública que se presenta." sqref="C7 C31 C18"/>
    <dataValidation allowBlank="1" showInputMessage="1" showErrorMessage="1" prompt="Diferencia entre el saldo final y el inicial presentados." sqref="E7 E31 E18"/>
    <dataValidation allowBlank="1" showInputMessage="1" showErrorMessage="1" prompt="Indicar el medio como se está amortizando el intangible, por tiempo, por uso." sqref="F7 F31 F18"/>
    <dataValidation allowBlank="1" showInputMessage="1" showErrorMessage="1" prompt="Importe final del periodo que corresponde la cuenta pública presentada (trimestral: 1er, 2do, 3ro. o 4to.)." sqref="D31 D18 D7"/>
    <dataValidation allowBlank="1" showInputMessage="1" showErrorMessage="1" prompt="Corresponde al número de la cuenta de acuerdo al Plan de Cuentas emitido por el CONAC." sqref="A7 A18 A31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C1" sqref="C1"/>
    </sheetView>
  </sheetViews>
  <sheetFormatPr baseColWidth="10" defaultRowHeight="11.25" x14ac:dyDescent="0.2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237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11.25" customHeight="1" x14ac:dyDescent="0.2">
      <c r="A4" s="8"/>
      <c r="B4" s="8"/>
      <c r="C4" s="8"/>
      <c r="D4" s="8"/>
      <c r="E4" s="8"/>
      <c r="F4" s="8"/>
      <c r="G4" s="3"/>
      <c r="H4" s="272"/>
    </row>
    <row r="5" spans="1:17" ht="11.25" customHeight="1" x14ac:dyDescent="0.2">
      <c r="A5" s="71" t="s">
        <v>82</v>
      </c>
      <c r="B5" s="72"/>
      <c r="C5" s="272"/>
      <c r="D5" s="272"/>
      <c r="E5" s="64"/>
      <c r="F5" s="64"/>
      <c r="G5" s="64"/>
      <c r="H5" s="271" t="s">
        <v>81</v>
      </c>
    </row>
    <row r="6" spans="1:17" x14ac:dyDescent="0.2">
      <c r="J6" s="367"/>
      <c r="K6" s="367"/>
      <c r="L6" s="367"/>
      <c r="M6" s="367"/>
      <c r="N6" s="367"/>
      <c r="O6" s="367"/>
      <c r="P6" s="367"/>
      <c r="Q6" s="367"/>
    </row>
    <row r="7" spans="1:17" x14ac:dyDescent="0.2">
      <c r="A7" s="3" t="s">
        <v>83</v>
      </c>
    </row>
    <row r="8" spans="1:17" ht="52.5" customHeight="1" x14ac:dyDescent="0.2">
      <c r="A8" s="368" t="s">
        <v>84</v>
      </c>
      <c r="B8" s="368"/>
      <c r="C8" s="368"/>
      <c r="D8" s="368"/>
      <c r="E8" s="368"/>
      <c r="F8" s="368"/>
      <c r="G8" s="368"/>
      <c r="H8" s="36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C19" sqref="C19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73" t="s">
        <v>43</v>
      </c>
      <c r="B1" s="73"/>
      <c r="C1" s="6"/>
      <c r="D1" s="7"/>
    </row>
    <row r="2" spans="1:4" x14ac:dyDescent="0.2">
      <c r="A2" s="73" t="s">
        <v>237</v>
      </c>
      <c r="B2" s="73"/>
      <c r="C2" s="6"/>
    </row>
    <row r="3" spans="1:4" x14ac:dyDescent="0.2">
      <c r="A3" s="42"/>
      <c r="B3" s="42"/>
      <c r="C3" s="74"/>
      <c r="D3" s="42"/>
    </row>
    <row r="4" spans="1:4" x14ac:dyDescent="0.2">
      <c r="A4" s="42"/>
      <c r="B4" s="42"/>
      <c r="C4" s="74"/>
      <c r="D4" s="42"/>
    </row>
    <row r="5" spans="1:4" s="35" customFormat="1" ht="11.25" customHeight="1" x14ac:dyDescent="0.25">
      <c r="A5" s="62" t="s">
        <v>283</v>
      </c>
      <c r="B5" s="292"/>
      <c r="C5" s="75"/>
      <c r="D5" s="76" t="s">
        <v>85</v>
      </c>
    </row>
    <row r="6" spans="1:4" x14ac:dyDescent="0.2">
      <c r="A6" s="77"/>
      <c r="B6" s="77"/>
      <c r="C6" s="78"/>
      <c r="D6" s="77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52" t="s">
        <v>58</v>
      </c>
    </row>
    <row r="8" spans="1:4" x14ac:dyDescent="0.2">
      <c r="A8" s="185"/>
      <c r="B8" s="185"/>
      <c r="C8" s="175"/>
      <c r="D8" s="190"/>
    </row>
    <row r="9" spans="1:4" x14ac:dyDescent="0.2">
      <c r="A9" s="185"/>
      <c r="B9" s="185" t="s">
        <v>682</v>
      </c>
      <c r="C9" s="191"/>
      <c r="D9" s="190"/>
    </row>
    <row r="10" spans="1:4" x14ac:dyDescent="0.2">
      <c r="A10" s="185"/>
      <c r="B10" s="185"/>
      <c r="C10" s="191"/>
      <c r="D10" s="192"/>
    </row>
    <row r="11" spans="1:4" x14ac:dyDescent="0.2">
      <c r="A11" s="165"/>
      <c r="B11" s="165" t="s">
        <v>284</v>
      </c>
      <c r="C11" s="157">
        <f>SUM(C8:C10)</f>
        <v>0</v>
      </c>
      <c r="D11" s="193"/>
    </row>
    <row r="14" spans="1:4" ht="11.25" customHeight="1" x14ac:dyDescent="0.2">
      <c r="A14" s="62" t="s">
        <v>183</v>
      </c>
      <c r="B14" s="292"/>
      <c r="C14" s="75"/>
      <c r="D14" s="76" t="s">
        <v>85</v>
      </c>
    </row>
    <row r="15" spans="1:4" x14ac:dyDescent="0.2">
      <c r="A15" s="77"/>
      <c r="B15" s="77"/>
      <c r="C15" s="78"/>
      <c r="D15" s="77"/>
    </row>
    <row r="16" spans="1:4" ht="15" customHeight="1" x14ac:dyDescent="0.2">
      <c r="A16" s="15" t="s">
        <v>46</v>
      </c>
      <c r="B16" s="16" t="s">
        <v>47</v>
      </c>
      <c r="C16" s="17" t="s">
        <v>48</v>
      </c>
      <c r="D16" s="52" t="s">
        <v>58</v>
      </c>
    </row>
    <row r="17" spans="1:4" x14ac:dyDescent="0.2">
      <c r="A17" s="185"/>
      <c r="B17" s="185" t="s">
        <v>682</v>
      </c>
      <c r="C17" s="175"/>
      <c r="D17" s="190"/>
    </row>
    <row r="18" spans="1:4" x14ac:dyDescent="0.2">
      <c r="A18" s="185"/>
      <c r="B18" s="185"/>
      <c r="C18" s="191"/>
      <c r="D18" s="190"/>
    </row>
    <row r="19" spans="1:4" x14ac:dyDescent="0.2">
      <c r="A19" s="185"/>
      <c r="B19" s="185"/>
      <c r="C19" s="191"/>
      <c r="D19" s="192"/>
    </row>
    <row r="20" spans="1:4" x14ac:dyDescent="0.2">
      <c r="A20" s="165"/>
      <c r="B20" s="165" t="s">
        <v>280</v>
      </c>
      <c r="C20" s="157">
        <f>SUM(C17:C19)</f>
        <v>0</v>
      </c>
      <c r="D20" s="193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l periodo que corresponde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zoomScaleSheetLayoutView="100" workbookViewId="0">
      <selection activeCell="C35" sqref="C35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237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285</v>
      </c>
      <c r="B5" s="12"/>
      <c r="C5" s="80"/>
      <c r="D5" s="80"/>
      <c r="E5" s="80"/>
      <c r="F5" s="80"/>
      <c r="G5" s="80"/>
      <c r="H5" s="81" t="s">
        <v>86</v>
      </c>
    </row>
    <row r="6" spans="1:8" x14ac:dyDescent="0.2">
      <c r="A6" s="291"/>
      <c r="B6" s="293"/>
    </row>
    <row r="7" spans="1:8" ht="15" customHeight="1" x14ac:dyDescent="0.2">
      <c r="A7" s="15" t="s">
        <v>46</v>
      </c>
      <c r="B7" s="16" t="s">
        <v>47</v>
      </c>
      <c r="C7" s="40" t="s">
        <v>48</v>
      </c>
      <c r="D7" s="40" t="s">
        <v>54</v>
      </c>
      <c r="E7" s="40" t="s">
        <v>55</v>
      </c>
      <c r="F7" s="40" t="s">
        <v>56</v>
      </c>
      <c r="G7" s="41" t="s">
        <v>57</v>
      </c>
      <c r="H7" s="16" t="s">
        <v>58</v>
      </c>
    </row>
    <row r="8" spans="1:8" x14ac:dyDescent="0.2">
      <c r="A8" s="354" t="s">
        <v>432</v>
      </c>
      <c r="B8" s="354" t="s">
        <v>433</v>
      </c>
      <c r="C8" s="352">
        <v>410655.82</v>
      </c>
      <c r="D8" s="145"/>
      <c r="E8" s="145"/>
      <c r="F8" s="145"/>
      <c r="G8" s="145"/>
      <c r="H8" s="194"/>
    </row>
    <row r="9" spans="1:8" x14ac:dyDescent="0.2">
      <c r="A9" s="354" t="s">
        <v>678</v>
      </c>
      <c r="B9" s="354" t="s">
        <v>679</v>
      </c>
      <c r="C9" s="352">
        <v>295282.56</v>
      </c>
      <c r="D9" s="145"/>
      <c r="E9" s="145"/>
      <c r="F9" s="145"/>
      <c r="G9" s="145"/>
      <c r="H9" s="194"/>
    </row>
    <row r="10" spans="1:8" x14ac:dyDescent="0.2">
      <c r="A10" s="354" t="s">
        <v>434</v>
      </c>
      <c r="B10" s="354" t="s">
        <v>435</v>
      </c>
      <c r="C10" s="352">
        <v>112254</v>
      </c>
      <c r="D10" s="145"/>
      <c r="E10" s="145"/>
      <c r="F10" s="145"/>
      <c r="G10" s="145"/>
      <c r="H10" s="194"/>
    </row>
    <row r="11" spans="1:8" x14ac:dyDescent="0.2">
      <c r="A11" s="168"/>
      <c r="B11" s="168"/>
      <c r="C11" s="145"/>
      <c r="D11" s="145"/>
      <c r="E11" s="145"/>
      <c r="F11" s="145"/>
      <c r="G11" s="145"/>
      <c r="H11" s="194"/>
    </row>
    <row r="12" spans="1:8" x14ac:dyDescent="0.2">
      <c r="A12" s="168"/>
      <c r="B12" s="168"/>
      <c r="C12" s="145"/>
      <c r="D12" s="145"/>
      <c r="E12" s="145"/>
      <c r="F12" s="145"/>
      <c r="G12" s="145"/>
      <c r="H12" s="194"/>
    </row>
    <row r="13" spans="1:8" x14ac:dyDescent="0.2">
      <c r="A13" s="168"/>
      <c r="B13" s="168"/>
      <c r="C13" s="145"/>
      <c r="D13" s="145"/>
      <c r="E13" s="145"/>
      <c r="F13" s="145"/>
      <c r="G13" s="145"/>
      <c r="H13" s="194"/>
    </row>
    <row r="14" spans="1:8" x14ac:dyDescent="0.2">
      <c r="A14" s="168"/>
      <c r="B14" s="168"/>
      <c r="C14" s="145"/>
      <c r="D14" s="145"/>
      <c r="E14" s="145"/>
      <c r="F14" s="145"/>
      <c r="G14" s="145"/>
      <c r="H14" s="194"/>
    </row>
    <row r="15" spans="1:8" x14ac:dyDescent="0.2">
      <c r="A15" s="168"/>
      <c r="B15" s="168"/>
      <c r="C15" s="145"/>
      <c r="D15" s="145"/>
      <c r="E15" s="145"/>
      <c r="F15" s="145"/>
      <c r="G15" s="145"/>
      <c r="H15" s="194"/>
    </row>
    <row r="16" spans="1:8" x14ac:dyDescent="0.2">
      <c r="A16" s="168"/>
      <c r="B16" s="168"/>
      <c r="C16" s="145"/>
      <c r="D16" s="145"/>
      <c r="E16" s="145"/>
      <c r="F16" s="145"/>
      <c r="G16" s="145"/>
      <c r="H16" s="194"/>
    </row>
    <row r="17" spans="1:8" x14ac:dyDescent="0.2">
      <c r="A17" s="168"/>
      <c r="B17" s="168"/>
      <c r="C17" s="145"/>
      <c r="D17" s="145"/>
      <c r="E17" s="145"/>
      <c r="F17" s="145"/>
      <c r="G17" s="145"/>
      <c r="H17" s="194"/>
    </row>
    <row r="18" spans="1:8" x14ac:dyDescent="0.2">
      <c r="A18" s="168"/>
      <c r="B18" s="168"/>
      <c r="C18" s="145"/>
      <c r="D18" s="145"/>
      <c r="E18" s="145"/>
      <c r="F18" s="145"/>
      <c r="G18" s="145"/>
      <c r="H18" s="194"/>
    </row>
    <row r="19" spans="1:8" x14ac:dyDescent="0.2">
      <c r="A19" s="168"/>
      <c r="B19" s="168"/>
      <c r="C19" s="145"/>
      <c r="D19" s="145"/>
      <c r="E19" s="145"/>
      <c r="F19" s="145"/>
      <c r="G19" s="145"/>
      <c r="H19" s="194"/>
    </row>
    <row r="20" spans="1:8" x14ac:dyDescent="0.2">
      <c r="A20" s="168"/>
      <c r="B20" s="168"/>
      <c r="C20" s="145"/>
      <c r="D20" s="145"/>
      <c r="E20" s="145"/>
      <c r="F20" s="145"/>
      <c r="G20" s="145"/>
      <c r="H20" s="194"/>
    </row>
    <row r="21" spans="1:8" x14ac:dyDescent="0.2">
      <c r="A21" s="168"/>
      <c r="B21" s="168"/>
      <c r="C21" s="145"/>
      <c r="D21" s="145"/>
      <c r="E21" s="145"/>
      <c r="F21" s="145"/>
      <c r="G21" s="145"/>
      <c r="H21" s="194"/>
    </row>
    <row r="22" spans="1:8" x14ac:dyDescent="0.2">
      <c r="A22" s="195"/>
      <c r="B22" s="195" t="s">
        <v>287</v>
      </c>
      <c r="C22" s="196">
        <f>SUM(C8:C21)</f>
        <v>818192.38</v>
      </c>
      <c r="D22" s="196">
        <f>SUM(D8:D21)</f>
        <v>0</v>
      </c>
      <c r="E22" s="196">
        <f>SUM(E8:E21)</f>
        <v>0</v>
      </c>
      <c r="F22" s="196">
        <f>SUM(F8:F21)</f>
        <v>0</v>
      </c>
      <c r="G22" s="196">
        <f>SUM(G8:G21)</f>
        <v>0</v>
      </c>
      <c r="H22" s="196"/>
    </row>
    <row r="25" spans="1:8" x14ac:dyDescent="0.2">
      <c r="A25" s="10" t="s">
        <v>286</v>
      </c>
      <c r="B25" s="287"/>
      <c r="C25" s="80"/>
      <c r="D25" s="80"/>
      <c r="E25" s="80"/>
      <c r="F25" s="80"/>
      <c r="G25" s="80"/>
      <c r="H25" s="81" t="s">
        <v>86</v>
      </c>
    </row>
    <row r="26" spans="1:8" x14ac:dyDescent="0.2">
      <c r="A26" s="291"/>
      <c r="B26" s="293"/>
      <c r="H26" s="286"/>
    </row>
    <row r="27" spans="1:8" ht="15" customHeight="1" x14ac:dyDescent="0.2">
      <c r="A27" s="15" t="s">
        <v>46</v>
      </c>
      <c r="B27" s="16" t="s">
        <v>47</v>
      </c>
      <c r="C27" s="40" t="s">
        <v>48</v>
      </c>
      <c r="D27" s="40" t="s">
        <v>54</v>
      </c>
      <c r="E27" s="40" t="s">
        <v>55</v>
      </c>
      <c r="F27" s="40" t="s">
        <v>56</v>
      </c>
      <c r="G27" s="41" t="s">
        <v>57</v>
      </c>
      <c r="H27" s="16" t="s">
        <v>58</v>
      </c>
    </row>
    <row r="28" spans="1:8" x14ac:dyDescent="0.2">
      <c r="A28" s="354"/>
      <c r="B28" s="354"/>
      <c r="C28" s="352"/>
      <c r="D28" s="145"/>
      <c r="E28" s="145"/>
      <c r="F28" s="145"/>
      <c r="G28" s="145"/>
      <c r="H28" s="194"/>
    </row>
    <row r="29" spans="1:8" x14ac:dyDescent="0.2">
      <c r="A29" s="168"/>
      <c r="B29" s="168"/>
      <c r="C29" s="145"/>
      <c r="D29" s="145"/>
      <c r="E29" s="145"/>
      <c r="F29" s="145"/>
      <c r="G29" s="145"/>
      <c r="H29" s="194"/>
    </row>
    <row r="30" spans="1:8" x14ac:dyDescent="0.2">
      <c r="A30" s="168"/>
      <c r="B30" s="168"/>
      <c r="C30" s="145"/>
      <c r="D30" s="145"/>
      <c r="E30" s="145"/>
      <c r="F30" s="145"/>
      <c r="G30" s="145"/>
      <c r="H30" s="194"/>
    </row>
    <row r="31" spans="1:8" x14ac:dyDescent="0.2">
      <c r="A31" s="168"/>
      <c r="B31" s="168"/>
      <c r="C31" s="145"/>
      <c r="D31" s="145"/>
      <c r="E31" s="145"/>
      <c r="F31" s="145"/>
      <c r="G31" s="145"/>
      <c r="H31" s="194"/>
    </row>
    <row r="32" spans="1:8" x14ac:dyDescent="0.2">
      <c r="A32" s="168"/>
      <c r="B32" s="168"/>
      <c r="C32" s="145"/>
      <c r="D32" s="145"/>
      <c r="E32" s="145"/>
      <c r="F32" s="145"/>
      <c r="G32" s="145"/>
      <c r="H32" s="194"/>
    </row>
    <row r="33" spans="1:8" x14ac:dyDescent="0.2">
      <c r="A33" s="168"/>
      <c r="B33" s="168"/>
      <c r="C33" s="145"/>
      <c r="D33" s="145"/>
      <c r="E33" s="145"/>
      <c r="F33" s="145"/>
      <c r="G33" s="145"/>
      <c r="H33" s="194"/>
    </row>
    <row r="34" spans="1:8" x14ac:dyDescent="0.2">
      <c r="A34" s="168"/>
      <c r="B34" s="168"/>
      <c r="C34" s="145"/>
      <c r="D34" s="145"/>
      <c r="E34" s="145"/>
      <c r="F34" s="145"/>
      <c r="G34" s="145"/>
      <c r="H34" s="194"/>
    </row>
    <row r="35" spans="1:8" x14ac:dyDescent="0.2">
      <c r="A35" s="168"/>
      <c r="B35" s="168"/>
      <c r="C35" s="145"/>
      <c r="D35" s="145"/>
      <c r="E35" s="145"/>
      <c r="F35" s="145"/>
      <c r="G35" s="145"/>
      <c r="H35" s="194"/>
    </row>
    <row r="36" spans="1:8" x14ac:dyDescent="0.2">
      <c r="A36" s="168"/>
      <c r="B36" s="168" t="s">
        <v>682</v>
      </c>
      <c r="C36" s="145"/>
      <c r="D36" s="145"/>
      <c r="E36" s="145"/>
      <c r="F36" s="145"/>
      <c r="G36" s="145"/>
      <c r="H36" s="194"/>
    </row>
    <row r="37" spans="1:8" x14ac:dyDescent="0.2">
      <c r="A37" s="168"/>
      <c r="B37" s="168"/>
      <c r="C37" s="145"/>
      <c r="D37" s="145"/>
      <c r="E37" s="145"/>
      <c r="F37" s="145"/>
      <c r="G37" s="145"/>
      <c r="H37" s="194"/>
    </row>
    <row r="38" spans="1:8" x14ac:dyDescent="0.2">
      <c r="A38" s="168"/>
      <c r="B38" s="168"/>
      <c r="C38" s="145"/>
      <c r="D38" s="145"/>
      <c r="E38" s="145"/>
      <c r="F38" s="145"/>
      <c r="G38" s="145"/>
      <c r="H38" s="194"/>
    </row>
    <row r="39" spans="1:8" x14ac:dyDescent="0.2">
      <c r="A39" s="168"/>
      <c r="B39" s="168"/>
      <c r="C39" s="145"/>
      <c r="D39" s="145"/>
      <c r="E39" s="145"/>
      <c r="F39" s="145"/>
      <c r="G39" s="145"/>
      <c r="H39" s="194"/>
    </row>
    <row r="40" spans="1:8" x14ac:dyDescent="0.2">
      <c r="A40" s="168"/>
      <c r="B40" s="168"/>
      <c r="C40" s="145"/>
      <c r="D40" s="145"/>
      <c r="E40" s="145"/>
      <c r="F40" s="145"/>
      <c r="G40" s="145"/>
      <c r="H40" s="194"/>
    </row>
    <row r="41" spans="1:8" x14ac:dyDescent="0.2">
      <c r="A41" s="168"/>
      <c r="B41" s="168"/>
      <c r="C41" s="145"/>
      <c r="D41" s="145"/>
      <c r="E41" s="145"/>
      <c r="F41" s="145"/>
      <c r="G41" s="145"/>
      <c r="H41" s="194"/>
    </row>
    <row r="42" spans="1:8" x14ac:dyDescent="0.2">
      <c r="A42" s="195"/>
      <c r="B42" s="195" t="s">
        <v>288</v>
      </c>
      <c r="C42" s="196">
        <f>SUM(C28:C41)</f>
        <v>0</v>
      </c>
      <c r="D42" s="196">
        <f>SUM(D28:D41)</f>
        <v>0</v>
      </c>
      <c r="E42" s="196">
        <f>SUM(E28:E41)</f>
        <v>0</v>
      </c>
      <c r="F42" s="196">
        <f>SUM(F28:F41)</f>
        <v>0</v>
      </c>
      <c r="G42" s="196">
        <f>SUM(G28:G41)</f>
        <v>0</v>
      </c>
      <c r="H42" s="196"/>
    </row>
  </sheetData>
  <dataValidations count="8">
    <dataValidation allowBlank="1" showInputMessage="1" showErrorMessage="1" prompt="Corresponde al nombre o descripción de la cuenta de acuerdo al Plan de Cuentas emitido por el CONAC." sqref="B7 B27"/>
    <dataValidation allowBlank="1" showInputMessage="1" showErrorMessage="1" prompt="Importe de la cuentas por cobrar con fecha de vencimiento de 1 a 90 días." sqref="D7 D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vencimiento mayor a 365 días." sqref="G7 G27"/>
    <dataValidation allowBlank="1" showInputMessage="1" showErrorMessage="1" prompt="Informar sobre la factibilidad de pago." sqref="H7 H27"/>
    <dataValidation allowBlank="1" showInputMessage="1" showErrorMessage="1" prompt="Saldo final del periodo que corresponde la cuenta pública presentada (trimestral: 1er, 2do, 3ro. o 4to.)." sqref="C7 C27"/>
    <dataValidation allowBlank="1" showInputMessage="1" showErrorMessage="1" prompt="Corresponde al número de la cuenta de acuerdo al Plan de Cuentas emitido por el CONAC." sqref="A7 A27"/>
  </dataValidations>
  <pageMargins left="0.7" right="0.7" top="0.75" bottom="0.75" header="0.3" footer="0.3"/>
  <pageSetup scale="68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B17" sqref="B17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237</v>
      </c>
      <c r="B2" s="3"/>
      <c r="D2" s="9"/>
      <c r="E2" s="7" t="s">
        <v>44</v>
      </c>
    </row>
    <row r="5" spans="1:5" ht="11.25" customHeight="1" x14ac:dyDescent="0.2">
      <c r="A5" s="275" t="s">
        <v>246</v>
      </c>
      <c r="B5" s="275"/>
      <c r="E5" s="81" t="s">
        <v>87</v>
      </c>
    </row>
    <row r="6" spans="1:5" x14ac:dyDescent="0.2">
      <c r="D6" s="80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88</v>
      </c>
      <c r="E7" s="17" t="s">
        <v>58</v>
      </c>
    </row>
    <row r="8" spans="1:5" s="252" customFormat="1" ht="11.25" customHeight="1" x14ac:dyDescent="0.2">
      <c r="A8" s="168" t="s">
        <v>742</v>
      </c>
      <c r="B8" s="168" t="s">
        <v>743</v>
      </c>
      <c r="C8" s="194">
        <v>5799007.8700000001</v>
      </c>
      <c r="D8" s="194"/>
      <c r="E8" s="150"/>
    </row>
    <row r="9" spans="1:5" x14ac:dyDescent="0.2">
      <c r="A9" s="168"/>
      <c r="B9" s="168"/>
      <c r="C9" s="194"/>
      <c r="D9" s="194"/>
      <c r="E9" s="150"/>
    </row>
    <row r="10" spans="1:5" x14ac:dyDescent="0.2">
      <c r="A10" s="203"/>
      <c r="B10" s="203" t="s">
        <v>290</v>
      </c>
      <c r="C10" s="204">
        <f>SUM(C8:C9)</f>
        <v>5799007.8700000001</v>
      </c>
      <c r="D10" s="202"/>
      <c r="E10" s="202"/>
    </row>
    <row r="13" spans="1:5" ht="11.25" customHeight="1" x14ac:dyDescent="0.2">
      <c r="A13" s="10" t="s">
        <v>289</v>
      </c>
      <c r="B13" s="287"/>
      <c r="D13" s="286"/>
      <c r="E13" s="81" t="s">
        <v>87</v>
      </c>
    </row>
    <row r="14" spans="1:5" x14ac:dyDescent="0.2">
      <c r="A14" s="291"/>
      <c r="B14" s="293"/>
      <c r="D14" s="286"/>
      <c r="E14" s="286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88</v>
      </c>
      <c r="E15" s="17" t="s">
        <v>58</v>
      </c>
    </row>
    <row r="16" spans="1:5" x14ac:dyDescent="0.2">
      <c r="A16" s="197"/>
      <c r="B16" s="198" t="s">
        <v>682</v>
      </c>
      <c r="C16" s="199"/>
      <c r="D16" s="194"/>
      <c r="E16" s="150"/>
    </row>
    <row r="17" spans="1:5" x14ac:dyDescent="0.2">
      <c r="A17" s="168"/>
      <c r="B17" s="200"/>
      <c r="C17" s="194"/>
      <c r="D17" s="194"/>
      <c r="E17" s="150"/>
    </row>
    <row r="18" spans="1:5" x14ac:dyDescent="0.2">
      <c r="A18" s="195"/>
      <c r="B18" s="195" t="s">
        <v>291</v>
      </c>
      <c r="C18" s="201">
        <f>SUM(C16:C17)</f>
        <v>0</v>
      </c>
      <c r="D18" s="202"/>
      <c r="E18" s="202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C23" sqref="C23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82"/>
      <c r="D1" s="83"/>
      <c r="E1" s="7"/>
    </row>
    <row r="2" spans="1:5" s="42" customFormat="1" x14ac:dyDescent="0.2">
      <c r="A2" s="73" t="s">
        <v>237</v>
      </c>
      <c r="B2" s="73"/>
      <c r="C2" s="43"/>
    </row>
    <row r="3" spans="1:5" s="42" customFormat="1" x14ac:dyDescent="0.2">
      <c r="C3" s="43"/>
    </row>
    <row r="4" spans="1:5" s="42" customFormat="1" x14ac:dyDescent="0.2">
      <c r="C4" s="43"/>
    </row>
    <row r="5" spans="1:5" s="42" customFormat="1" x14ac:dyDescent="0.2">
      <c r="A5" s="10" t="s">
        <v>184</v>
      </c>
      <c r="B5" s="12"/>
      <c r="C5" s="9"/>
      <c r="D5" s="8"/>
      <c r="E5" s="81" t="s">
        <v>295</v>
      </c>
    </row>
    <row r="6" spans="1:5" s="42" customFormat="1" x14ac:dyDescent="0.2">
      <c r="A6" s="291"/>
      <c r="B6" s="293"/>
      <c r="C6" s="9"/>
      <c r="D6" s="8"/>
      <c r="E6" s="8"/>
    </row>
    <row r="7" spans="1:5" s="42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88</v>
      </c>
      <c r="E7" s="17" t="s">
        <v>58</v>
      </c>
    </row>
    <row r="8" spans="1:5" s="42" customFormat="1" x14ac:dyDescent="0.2">
      <c r="A8" s="197"/>
      <c r="B8" s="198" t="s">
        <v>682</v>
      </c>
      <c r="C8" s="199"/>
      <c r="D8" s="194"/>
      <c r="E8" s="150"/>
    </row>
    <row r="9" spans="1:5" s="42" customFormat="1" x14ac:dyDescent="0.2">
      <c r="A9" s="168"/>
      <c r="B9" s="200"/>
      <c r="C9" s="194"/>
      <c r="D9" s="194"/>
      <c r="E9" s="150"/>
    </row>
    <row r="10" spans="1:5" s="42" customFormat="1" x14ac:dyDescent="0.2">
      <c r="A10" s="195"/>
      <c r="B10" s="195" t="s">
        <v>292</v>
      </c>
      <c r="C10" s="201">
        <f>SUM(C8:C9)</f>
        <v>0</v>
      </c>
      <c r="D10" s="202"/>
      <c r="E10" s="202"/>
    </row>
    <row r="11" spans="1:5" s="42" customFormat="1" x14ac:dyDescent="0.2">
      <c r="C11" s="43"/>
    </row>
    <row r="12" spans="1:5" s="42" customFormat="1" x14ac:dyDescent="0.2">
      <c r="C12" s="43"/>
    </row>
    <row r="13" spans="1:5" s="42" customFormat="1" ht="11.25" customHeight="1" x14ac:dyDescent="0.2">
      <c r="A13" s="10" t="s">
        <v>185</v>
      </c>
      <c r="B13" s="10"/>
      <c r="C13" s="43"/>
      <c r="D13" s="84"/>
      <c r="E13" s="12" t="s">
        <v>89</v>
      </c>
    </row>
    <row r="14" spans="1:5" s="83" customFormat="1" x14ac:dyDescent="0.2">
      <c r="A14" s="45"/>
      <c r="B14" s="45"/>
      <c r="C14" s="80"/>
      <c r="D14" s="84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88</v>
      </c>
      <c r="E15" s="17" t="s">
        <v>58</v>
      </c>
    </row>
    <row r="16" spans="1:5" s="221" customFormat="1" ht="11.25" customHeight="1" x14ac:dyDescent="0.2">
      <c r="A16" s="163"/>
      <c r="B16" s="180" t="s">
        <v>682</v>
      </c>
      <c r="C16" s="145"/>
      <c r="D16" s="145"/>
      <c r="E16" s="150"/>
    </row>
    <row r="17" spans="1:5" x14ac:dyDescent="0.2">
      <c r="A17" s="163"/>
      <c r="B17" s="180"/>
      <c r="C17" s="145"/>
      <c r="D17" s="145"/>
      <c r="E17" s="150"/>
    </row>
    <row r="18" spans="1:5" x14ac:dyDescent="0.2">
      <c r="A18" s="205"/>
      <c r="B18" s="205" t="s">
        <v>294</v>
      </c>
      <c r="C18" s="206">
        <f>SUM(C16:C17)</f>
        <v>0</v>
      </c>
      <c r="D18" s="153"/>
      <c r="E18" s="153"/>
    </row>
    <row r="21" spans="1:5" x14ac:dyDescent="0.2">
      <c r="A21" s="10" t="s">
        <v>191</v>
      </c>
      <c r="B21" s="140"/>
      <c r="D21" s="141"/>
      <c r="E21" s="81" t="s">
        <v>295</v>
      </c>
    </row>
    <row r="22" spans="1:5" x14ac:dyDescent="0.2">
      <c r="A22" s="291"/>
      <c r="B22" s="293"/>
      <c r="D22" s="141"/>
      <c r="E22" s="141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88</v>
      </c>
      <c r="E23" s="17" t="s">
        <v>58</v>
      </c>
    </row>
    <row r="24" spans="1:5" x14ac:dyDescent="0.2">
      <c r="A24" s="197"/>
      <c r="B24" s="198"/>
      <c r="C24" s="199"/>
      <c r="D24" s="194"/>
      <c r="E24" s="150"/>
    </row>
    <row r="25" spans="1:5" x14ac:dyDescent="0.2">
      <c r="A25" s="168"/>
      <c r="B25" s="200" t="s">
        <v>682</v>
      </c>
      <c r="C25" s="194"/>
      <c r="D25" s="194"/>
      <c r="E25" s="150"/>
    </row>
    <row r="26" spans="1:5" x14ac:dyDescent="0.2">
      <c r="A26" s="195"/>
      <c r="B26" s="195" t="s">
        <v>293</v>
      </c>
      <c r="C26" s="201">
        <f>SUM(C24:C25)</f>
        <v>0</v>
      </c>
      <c r="D26" s="202"/>
      <c r="E26" s="202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K4" sqref="K4"/>
    </sheetView>
  </sheetViews>
  <sheetFormatPr baseColWidth="10" defaultRowHeight="11.25" x14ac:dyDescent="0.2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301"/>
    <col min="29" max="16384" width="11.42578125" style="302"/>
  </cols>
  <sheetData>
    <row r="1" spans="1:28" s="83" customFormat="1" ht="18" customHeight="1" x14ac:dyDescent="0.2">
      <c r="A1" s="369" t="s">
        <v>298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7"/>
      <c r="AB1" s="42"/>
    </row>
    <row r="2" spans="1:28" s="83" customFormat="1" x14ac:dyDescent="0.2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 x14ac:dyDescent="0.2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 x14ac:dyDescent="0.2">
      <c r="A4" s="373" t="s">
        <v>175</v>
      </c>
      <c r="B4" s="374"/>
      <c r="C4" s="374"/>
      <c r="D4" s="374"/>
      <c r="E4" s="375"/>
      <c r="F4" s="43"/>
      <c r="G4" s="43"/>
      <c r="H4" s="43"/>
      <c r="I4" s="43"/>
      <c r="J4" s="87"/>
      <c r="K4" s="87"/>
      <c r="L4" s="87"/>
      <c r="M4" s="87"/>
      <c r="N4" s="87"/>
      <c r="O4" s="9"/>
      <c r="P4" s="370" t="s">
        <v>90</v>
      </c>
      <c r="Q4" s="370"/>
      <c r="R4" s="370"/>
      <c r="S4" s="370"/>
      <c r="T4" s="370"/>
      <c r="U4" s="8"/>
      <c r="V4" s="8"/>
      <c r="W4" s="8"/>
      <c r="X4" s="8"/>
      <c r="Y4" s="8"/>
      <c r="Z4" s="8"/>
      <c r="AA4" s="8"/>
      <c r="AB4" s="42"/>
    </row>
    <row r="5" spans="1:28" s="83" customFormat="1" x14ac:dyDescent="0.2">
      <c r="A5" s="256"/>
      <c r="B5" s="257"/>
      <c r="C5" s="258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59"/>
      <c r="B6" s="371" t="s">
        <v>91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2"/>
    </row>
    <row r="7" spans="1:28" ht="12.95" customHeight="1" x14ac:dyDescent="0.2">
      <c r="A7" s="299"/>
      <c r="B7" s="299"/>
      <c r="C7" s="299"/>
      <c r="D7" s="299"/>
      <c r="E7" s="299"/>
      <c r="F7" s="309" t="s">
        <v>165</v>
      </c>
      <c r="G7" s="310"/>
      <c r="H7" s="314" t="s">
        <v>331</v>
      </c>
      <c r="I7" s="311"/>
      <c r="J7" s="299"/>
      <c r="K7" s="309" t="s">
        <v>166</v>
      </c>
      <c r="L7" s="310"/>
      <c r="M7" s="311"/>
      <c r="N7" s="311"/>
      <c r="O7" s="311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</row>
    <row r="8" spans="1:28" s="304" customFormat="1" ht="33.75" customHeight="1" x14ac:dyDescent="0.25">
      <c r="A8" s="300" t="s">
        <v>170</v>
      </c>
      <c r="B8" s="300" t="s">
        <v>92</v>
      </c>
      <c r="C8" s="300" t="s">
        <v>93</v>
      </c>
      <c r="D8" s="300" t="s">
        <v>197</v>
      </c>
      <c r="E8" s="300" t="s">
        <v>171</v>
      </c>
      <c r="F8" s="312" t="s">
        <v>105</v>
      </c>
      <c r="G8" s="312" t="s">
        <v>106</v>
      </c>
      <c r="H8" s="312" t="s">
        <v>106</v>
      </c>
      <c r="I8" s="313" t="s">
        <v>172</v>
      </c>
      <c r="J8" s="300" t="s">
        <v>94</v>
      </c>
      <c r="K8" s="312" t="s">
        <v>105</v>
      </c>
      <c r="L8" s="312" t="s">
        <v>106</v>
      </c>
      <c r="M8" s="313" t="s">
        <v>167</v>
      </c>
      <c r="N8" s="313" t="s">
        <v>168</v>
      </c>
      <c r="O8" s="313" t="s">
        <v>95</v>
      </c>
      <c r="P8" s="300" t="s">
        <v>173</v>
      </c>
      <c r="Q8" s="300" t="s">
        <v>174</v>
      </c>
      <c r="R8" s="300" t="s">
        <v>96</v>
      </c>
      <c r="S8" s="300" t="s">
        <v>97</v>
      </c>
      <c r="T8" s="300" t="s">
        <v>98</v>
      </c>
      <c r="U8" s="300" t="s">
        <v>99</v>
      </c>
      <c r="V8" s="300" t="s">
        <v>100</v>
      </c>
      <c r="W8" s="300" t="s">
        <v>101</v>
      </c>
      <c r="X8" s="300" t="s">
        <v>102</v>
      </c>
      <c r="Y8" s="300" t="s">
        <v>169</v>
      </c>
      <c r="Z8" s="300" t="s">
        <v>103</v>
      </c>
      <c r="AA8" s="300" t="s">
        <v>104</v>
      </c>
      <c r="AB8" s="303"/>
    </row>
    <row r="9" spans="1:28" x14ac:dyDescent="0.2">
      <c r="A9" s="315" t="s">
        <v>107</v>
      </c>
      <c r="B9" s="316"/>
      <c r="C9" s="317"/>
      <c r="D9" s="317"/>
      <c r="E9" s="317"/>
      <c r="F9" s="318"/>
      <c r="G9" s="318"/>
      <c r="H9" s="319"/>
      <c r="I9" s="319"/>
      <c r="J9" s="320"/>
      <c r="K9" s="318"/>
      <c r="L9" s="318"/>
      <c r="M9" s="318"/>
      <c r="N9" s="318"/>
      <c r="O9" s="318"/>
      <c r="P9" s="321"/>
      <c r="Q9" s="321"/>
      <c r="R9" s="322"/>
      <c r="S9" s="322"/>
      <c r="T9" s="317"/>
      <c r="U9" s="317"/>
      <c r="V9" s="316"/>
      <c r="W9" s="316"/>
      <c r="X9" s="317"/>
      <c r="Y9" s="317"/>
      <c r="Z9" s="322"/>
      <c r="AA9" s="317"/>
    </row>
    <row r="10" spans="1:28" s="306" customFormat="1" x14ac:dyDescent="0.2">
      <c r="A10" s="315" t="s">
        <v>108</v>
      </c>
      <c r="B10" s="316"/>
      <c r="C10" s="317"/>
      <c r="D10" s="317"/>
      <c r="E10" s="317"/>
      <c r="F10" s="318"/>
      <c r="G10" s="318"/>
      <c r="H10" s="319"/>
      <c r="I10" s="319"/>
      <c r="J10" s="320"/>
      <c r="K10" s="318"/>
      <c r="L10" s="318"/>
      <c r="M10" s="318"/>
      <c r="N10" s="318"/>
      <c r="O10" s="318"/>
      <c r="P10" s="321"/>
      <c r="Q10" s="321"/>
      <c r="R10" s="322"/>
      <c r="S10" s="322"/>
      <c r="T10" s="317"/>
      <c r="U10" s="317"/>
      <c r="V10" s="316"/>
      <c r="W10" s="316"/>
      <c r="X10" s="317"/>
      <c r="Y10" s="317"/>
      <c r="Z10" s="322"/>
      <c r="AA10" s="317"/>
      <c r="AB10" s="305"/>
    </row>
    <row r="11" spans="1:28" s="301" customFormat="1" x14ac:dyDescent="0.2">
      <c r="A11" s="315" t="s">
        <v>109</v>
      </c>
      <c r="B11" s="316"/>
      <c r="C11" s="317"/>
      <c r="D11" s="317"/>
      <c r="E11" s="317"/>
      <c r="F11" s="318"/>
      <c r="G11" s="318"/>
      <c r="H11" s="319"/>
      <c r="I11" s="319"/>
      <c r="J11" s="320"/>
      <c r="K11" s="318"/>
      <c r="L11" s="318"/>
      <c r="M11" s="318"/>
      <c r="N11" s="318"/>
      <c r="O11" s="318"/>
      <c r="P11" s="321"/>
      <c r="Q11" s="321"/>
      <c r="R11" s="322"/>
      <c r="S11" s="322"/>
      <c r="T11" s="317"/>
      <c r="U11" s="317"/>
      <c r="V11" s="316"/>
      <c r="W11" s="316"/>
      <c r="X11" s="317"/>
      <c r="Y11" s="317"/>
      <c r="Z11" s="322"/>
      <c r="AA11" s="317"/>
    </row>
    <row r="12" spans="1:28" s="301" customFormat="1" x14ac:dyDescent="0.2">
      <c r="A12" s="315" t="s">
        <v>110</v>
      </c>
      <c r="B12" s="316"/>
      <c r="C12" s="317"/>
      <c r="D12" s="317"/>
      <c r="E12" s="317"/>
      <c r="F12" s="318"/>
      <c r="G12" s="318"/>
      <c r="H12" s="319" t="s">
        <v>682</v>
      </c>
      <c r="I12" s="319"/>
      <c r="J12" s="320"/>
      <c r="K12" s="318"/>
      <c r="L12" s="318"/>
      <c r="M12" s="318"/>
      <c r="N12" s="318"/>
      <c r="O12" s="318"/>
      <c r="P12" s="321"/>
      <c r="Q12" s="321"/>
      <c r="R12" s="322"/>
      <c r="S12" s="322"/>
      <c r="T12" s="317"/>
      <c r="U12" s="317"/>
      <c r="V12" s="316"/>
      <c r="W12" s="316"/>
      <c r="X12" s="317"/>
      <c r="Y12" s="317"/>
      <c r="Z12" s="322"/>
      <c r="AA12" s="317"/>
    </row>
    <row r="13" spans="1:28" s="301" customFormat="1" x14ac:dyDescent="0.2">
      <c r="A13" s="315"/>
      <c r="B13" s="316"/>
      <c r="C13" s="317"/>
      <c r="D13" s="317"/>
      <c r="E13" s="317"/>
      <c r="F13" s="318"/>
      <c r="G13" s="318"/>
      <c r="H13" s="319"/>
      <c r="I13" s="319"/>
      <c r="J13" s="320"/>
      <c r="K13" s="318"/>
      <c r="L13" s="318"/>
      <c r="M13" s="318"/>
      <c r="N13" s="318"/>
      <c r="O13" s="318"/>
      <c r="P13" s="321"/>
      <c r="Q13" s="321"/>
      <c r="R13" s="322"/>
      <c r="S13" s="322"/>
      <c r="T13" s="317"/>
      <c r="U13" s="317"/>
      <c r="V13" s="316"/>
      <c r="W13" s="316"/>
      <c r="X13" s="317"/>
      <c r="Y13" s="317"/>
      <c r="Z13" s="322"/>
      <c r="AA13" s="317"/>
    </row>
    <row r="14" spans="1:28" s="301" customFormat="1" x14ac:dyDescent="0.2">
      <c r="A14" s="315"/>
      <c r="B14" s="316"/>
      <c r="C14" s="317"/>
      <c r="D14" s="317"/>
      <c r="E14" s="317"/>
      <c r="F14" s="318"/>
      <c r="G14" s="318"/>
      <c r="H14" s="319"/>
      <c r="I14" s="319"/>
      <c r="J14" s="320"/>
      <c r="K14" s="318"/>
      <c r="L14" s="318"/>
      <c r="M14" s="318"/>
      <c r="N14" s="318"/>
      <c r="O14" s="318"/>
      <c r="P14" s="321"/>
      <c r="Q14" s="321"/>
      <c r="R14" s="322"/>
      <c r="S14" s="322"/>
      <c r="T14" s="317"/>
      <c r="U14" s="317"/>
      <c r="V14" s="316"/>
      <c r="W14" s="316"/>
      <c r="X14" s="317"/>
      <c r="Y14" s="317"/>
      <c r="Z14" s="322"/>
      <c r="AA14" s="317"/>
    </row>
    <row r="15" spans="1:28" s="301" customFormat="1" x14ac:dyDescent="0.2">
      <c r="A15" s="315"/>
      <c r="B15" s="316"/>
      <c r="C15" s="317"/>
      <c r="D15" s="317"/>
      <c r="E15" s="317"/>
      <c r="F15" s="318"/>
      <c r="G15" s="318"/>
      <c r="H15" s="319"/>
      <c r="I15" s="319"/>
      <c r="J15" s="320"/>
      <c r="K15" s="318"/>
      <c r="L15" s="318"/>
      <c r="M15" s="318"/>
      <c r="N15" s="318"/>
      <c r="O15" s="318"/>
      <c r="P15" s="321"/>
      <c r="Q15" s="321"/>
      <c r="R15" s="322"/>
      <c r="S15" s="322"/>
      <c r="T15" s="317"/>
      <c r="U15" s="317"/>
      <c r="V15" s="316"/>
      <c r="W15" s="316"/>
      <c r="X15" s="317"/>
      <c r="Y15" s="317"/>
      <c r="Z15" s="322"/>
      <c r="AA15" s="317"/>
    </row>
    <row r="16" spans="1:28" s="301" customFormat="1" x14ac:dyDescent="0.2">
      <c r="A16" s="315"/>
      <c r="B16" s="316"/>
      <c r="C16" s="317"/>
      <c r="D16" s="317"/>
      <c r="E16" s="317"/>
      <c r="F16" s="318"/>
      <c r="G16" s="318"/>
      <c r="H16" s="319"/>
      <c r="I16" s="319"/>
      <c r="J16" s="320"/>
      <c r="K16" s="318"/>
      <c r="L16" s="318"/>
      <c r="M16" s="318"/>
      <c r="N16" s="318"/>
      <c r="O16" s="318"/>
      <c r="P16" s="321"/>
      <c r="Q16" s="321"/>
      <c r="R16" s="322"/>
      <c r="S16" s="322"/>
      <c r="T16" s="317"/>
      <c r="U16" s="317"/>
      <c r="V16" s="316"/>
      <c r="W16" s="316"/>
      <c r="X16" s="317"/>
      <c r="Y16" s="317"/>
      <c r="Z16" s="322"/>
      <c r="AA16" s="317"/>
    </row>
    <row r="17" spans="1:27" x14ac:dyDescent="0.2">
      <c r="A17" s="315"/>
      <c r="B17" s="316"/>
      <c r="C17" s="317"/>
      <c r="D17" s="317"/>
      <c r="E17" s="317"/>
      <c r="F17" s="318"/>
      <c r="G17" s="318"/>
      <c r="H17" s="319"/>
      <c r="I17" s="319"/>
      <c r="J17" s="320"/>
      <c r="K17" s="318"/>
      <c r="L17" s="318"/>
      <c r="M17" s="318"/>
      <c r="N17" s="318"/>
      <c r="O17" s="318"/>
      <c r="P17" s="321"/>
      <c r="Q17" s="321"/>
      <c r="R17" s="322"/>
      <c r="S17" s="322"/>
      <c r="T17" s="317"/>
      <c r="U17" s="317"/>
      <c r="V17" s="316"/>
      <c r="W17" s="316"/>
      <c r="X17" s="317"/>
      <c r="Y17" s="317"/>
      <c r="Z17" s="322"/>
      <c r="AA17" s="317"/>
    </row>
    <row r="18" spans="1:27" s="307" customFormat="1" x14ac:dyDescent="0.2">
      <c r="A18" s="308">
        <v>900001</v>
      </c>
      <c r="B18" s="260" t="s">
        <v>111</v>
      </c>
      <c r="C18" s="260"/>
      <c r="D18" s="260"/>
      <c r="E18" s="260"/>
      <c r="F18" s="261">
        <f>SUM(F9:F17)</f>
        <v>0</v>
      </c>
      <c r="G18" s="261">
        <f>SUM(G9:G17)</f>
        <v>0</v>
      </c>
      <c r="H18" s="261">
        <f>SUM(H9:H17)</f>
        <v>0</v>
      </c>
      <c r="I18" s="261">
        <f>SUM(I9:I17)</f>
        <v>0</v>
      </c>
      <c r="J18" s="262"/>
      <c r="K18" s="261">
        <f>SUM(K9:K17)</f>
        <v>0</v>
      </c>
      <c r="L18" s="261">
        <f>SUM(L9:L17)</f>
        <v>0</v>
      </c>
      <c r="M18" s="261">
        <f>SUM(M9:M17)</f>
        <v>0</v>
      </c>
      <c r="N18" s="261">
        <f>SUM(N9:N17)</f>
        <v>0</v>
      </c>
      <c r="O18" s="261">
        <f>SUM(O9:O17)</f>
        <v>0</v>
      </c>
      <c r="P18" s="263"/>
      <c r="Q18" s="260"/>
      <c r="R18" s="260"/>
      <c r="S18" s="264"/>
      <c r="T18" s="260"/>
      <c r="U18" s="260"/>
      <c r="V18" s="260"/>
      <c r="W18" s="260"/>
      <c r="X18" s="260"/>
      <c r="Y18" s="260"/>
      <c r="Z18" s="260"/>
      <c r="AA18" s="260"/>
    </row>
    <row r="19" spans="1:27" s="307" customFormat="1" x14ac:dyDescent="0.2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307" customFormat="1" x14ac:dyDescent="0.2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zoomScaleNormal="100" zoomScaleSheetLayoutView="100" workbookViewId="0">
      <selection activeCell="D41" sqref="D41"/>
    </sheetView>
  </sheetViews>
  <sheetFormatPr baseColWidth="10" defaultColWidth="12.42578125" defaultRowHeight="11.25" x14ac:dyDescent="0.2"/>
  <cols>
    <col min="1" max="1" width="26.570312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 x14ac:dyDescent="0.2">
      <c r="A1" s="73" t="s">
        <v>43</v>
      </c>
      <c r="B1" s="73"/>
      <c r="D1" s="7"/>
    </row>
    <row r="2" spans="1:4" x14ac:dyDescent="0.2">
      <c r="A2" s="73" t="s">
        <v>0</v>
      </c>
      <c r="B2" s="73"/>
    </row>
    <row r="3" spans="1:4" s="42" customFormat="1" x14ac:dyDescent="0.2">
      <c r="C3" s="74"/>
      <c r="D3" s="74"/>
    </row>
    <row r="4" spans="1:4" s="42" customFormat="1" x14ac:dyDescent="0.2">
      <c r="C4" s="74"/>
      <c r="D4" s="74"/>
    </row>
    <row r="5" spans="1:4" s="42" customFormat="1" ht="11.25" customHeight="1" x14ac:dyDescent="0.2">
      <c r="A5" s="62" t="s">
        <v>296</v>
      </c>
      <c r="B5" s="62"/>
      <c r="C5" s="43"/>
      <c r="D5" s="12" t="s">
        <v>327</v>
      </c>
    </row>
    <row r="6" spans="1:4" ht="11.25" customHeight="1" x14ac:dyDescent="0.2">
      <c r="A6" s="77"/>
      <c r="B6" s="77"/>
      <c r="C6" s="78"/>
      <c r="D6" s="94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58</v>
      </c>
    </row>
    <row r="8" spans="1:4" x14ac:dyDescent="0.2">
      <c r="A8" s="348" t="s">
        <v>436</v>
      </c>
      <c r="B8" s="348" t="s">
        <v>437</v>
      </c>
      <c r="C8" s="355">
        <v>2544868.7799999998</v>
      </c>
      <c r="D8" s="145"/>
    </row>
    <row r="9" spans="1:4" x14ac:dyDescent="0.2">
      <c r="A9" s="348" t="s">
        <v>438</v>
      </c>
      <c r="B9" s="348" t="s">
        <v>439</v>
      </c>
      <c r="C9" s="355">
        <v>1326611.95</v>
      </c>
      <c r="D9" s="145"/>
    </row>
    <row r="10" spans="1:4" s="293" customFormat="1" x14ac:dyDescent="0.2">
      <c r="A10" s="348" t="s">
        <v>685</v>
      </c>
      <c r="B10" s="348" t="s">
        <v>686</v>
      </c>
      <c r="C10" s="355">
        <v>8882</v>
      </c>
      <c r="D10" s="145"/>
    </row>
    <row r="11" spans="1:4" x14ac:dyDescent="0.2">
      <c r="A11" s="348" t="s">
        <v>440</v>
      </c>
      <c r="B11" s="348" t="s">
        <v>441</v>
      </c>
      <c r="C11" s="355">
        <v>292921.34000000003</v>
      </c>
      <c r="D11" s="145"/>
    </row>
    <row r="12" spans="1:4" x14ac:dyDescent="0.2">
      <c r="A12" s="348" t="s">
        <v>442</v>
      </c>
      <c r="B12" s="348" t="s">
        <v>443</v>
      </c>
      <c r="C12" s="355">
        <v>1342627.03</v>
      </c>
      <c r="D12" s="145"/>
    </row>
    <row r="13" spans="1:4" x14ac:dyDescent="0.2">
      <c r="A13" s="348" t="s">
        <v>444</v>
      </c>
      <c r="B13" s="348" t="s">
        <v>445</v>
      </c>
      <c r="C13" s="355">
        <v>1276875.6000000001</v>
      </c>
      <c r="D13" s="145"/>
    </row>
    <row r="14" spans="1:4" x14ac:dyDescent="0.2">
      <c r="A14" s="348" t="s">
        <v>446</v>
      </c>
      <c r="B14" s="348" t="s">
        <v>447</v>
      </c>
      <c r="C14" s="355">
        <v>605314.78</v>
      </c>
      <c r="D14" s="145"/>
    </row>
    <row r="15" spans="1:4" x14ac:dyDescent="0.2">
      <c r="A15" s="348" t="s">
        <v>448</v>
      </c>
      <c r="B15" s="348" t="s">
        <v>449</v>
      </c>
      <c r="C15" s="355">
        <v>219395</v>
      </c>
      <c r="D15" s="145"/>
    </row>
    <row r="16" spans="1:4" x14ac:dyDescent="0.2">
      <c r="A16" s="348" t="s">
        <v>450</v>
      </c>
      <c r="B16" s="348" t="s">
        <v>451</v>
      </c>
      <c r="C16" s="355">
        <v>414652.3</v>
      </c>
      <c r="D16" s="145"/>
    </row>
    <row r="17" spans="1:4" x14ac:dyDescent="0.2">
      <c r="A17" s="348" t="s">
        <v>452</v>
      </c>
      <c r="B17" s="348" t="s">
        <v>453</v>
      </c>
      <c r="C17" s="355">
        <v>1613993.18</v>
      </c>
      <c r="D17" s="145"/>
    </row>
    <row r="18" spans="1:4" s="293" customFormat="1" x14ac:dyDescent="0.2">
      <c r="A18" s="348" t="s">
        <v>696</v>
      </c>
      <c r="B18" s="348" t="s">
        <v>697</v>
      </c>
      <c r="C18" s="355">
        <v>2216732.9</v>
      </c>
      <c r="D18" s="145"/>
    </row>
    <row r="19" spans="1:4" x14ac:dyDescent="0.2">
      <c r="A19" s="348" t="s">
        <v>454</v>
      </c>
      <c r="B19" s="348" t="s">
        <v>455</v>
      </c>
      <c r="C19" s="355">
        <v>587663.43000000005</v>
      </c>
      <c r="D19" s="145"/>
    </row>
    <row r="20" spans="1:4" x14ac:dyDescent="0.2">
      <c r="A20" s="348" t="s">
        <v>456</v>
      </c>
      <c r="B20" s="348" t="s">
        <v>457</v>
      </c>
      <c r="C20" s="355">
        <v>1005063.34</v>
      </c>
      <c r="D20" s="145"/>
    </row>
    <row r="21" spans="1:4" x14ac:dyDescent="0.2">
      <c r="A21" s="348" t="s">
        <v>458</v>
      </c>
      <c r="B21" s="348" t="s">
        <v>459</v>
      </c>
      <c r="C21" s="355">
        <v>147640</v>
      </c>
      <c r="D21" s="145"/>
    </row>
    <row r="22" spans="1:4" x14ac:dyDescent="0.2">
      <c r="A22" s="348" t="s">
        <v>460</v>
      </c>
      <c r="B22" s="348" t="s">
        <v>461</v>
      </c>
      <c r="C22" s="355">
        <v>25362.61</v>
      </c>
      <c r="D22" s="145"/>
    </row>
    <row r="23" spans="1:4" x14ac:dyDescent="0.2">
      <c r="A23" s="348" t="s">
        <v>462</v>
      </c>
      <c r="B23" s="348" t="s">
        <v>463</v>
      </c>
      <c r="C23" s="355">
        <v>37542</v>
      </c>
      <c r="D23" s="145"/>
    </row>
    <row r="24" spans="1:4" x14ac:dyDescent="0.2">
      <c r="A24" s="348" t="s">
        <v>464</v>
      </c>
      <c r="B24" s="348" t="s">
        <v>465</v>
      </c>
      <c r="C24" s="355">
        <v>30241.55</v>
      </c>
      <c r="D24" s="145"/>
    </row>
    <row r="25" spans="1:4" x14ac:dyDescent="0.2">
      <c r="A25" s="348" t="s">
        <v>466</v>
      </c>
      <c r="B25" s="348" t="s">
        <v>467</v>
      </c>
      <c r="C25" s="355">
        <v>12893.42</v>
      </c>
      <c r="D25" s="145"/>
    </row>
    <row r="26" spans="1:4" x14ac:dyDescent="0.2">
      <c r="A26" s="348" t="s">
        <v>468</v>
      </c>
      <c r="B26" s="348" t="s">
        <v>469</v>
      </c>
      <c r="C26" s="355">
        <v>5367.2</v>
      </c>
      <c r="D26" s="145"/>
    </row>
    <row r="27" spans="1:4" x14ac:dyDescent="0.2">
      <c r="A27" s="163"/>
      <c r="B27" s="163"/>
      <c r="C27" s="156"/>
      <c r="D27" s="145"/>
    </row>
    <row r="28" spans="1:4" x14ac:dyDescent="0.2">
      <c r="A28" s="163"/>
      <c r="B28" s="163"/>
      <c r="C28" s="156"/>
      <c r="D28" s="145"/>
    </row>
    <row r="29" spans="1:4" s="19" customFormat="1" x14ac:dyDescent="0.2">
      <c r="A29" s="165"/>
      <c r="B29" s="165" t="s">
        <v>299</v>
      </c>
      <c r="C29" s="157">
        <f>SUM(C8:C28)</f>
        <v>13714648.409999998</v>
      </c>
      <c r="D29" s="153"/>
    </row>
    <row r="30" spans="1:4" s="19" customFormat="1" x14ac:dyDescent="0.2">
      <c r="A30" s="166"/>
      <c r="B30" s="166"/>
      <c r="C30" s="27"/>
      <c r="D30" s="27"/>
    </row>
    <row r="31" spans="1:4" s="19" customFormat="1" x14ac:dyDescent="0.2">
      <c r="A31" s="166"/>
      <c r="B31" s="166"/>
      <c r="C31" s="27"/>
      <c r="D31" s="27"/>
    </row>
    <row r="32" spans="1:4" x14ac:dyDescent="0.2">
      <c r="A32" s="167"/>
      <c r="B32" s="167"/>
      <c r="C32" s="120"/>
      <c r="D32" s="120"/>
    </row>
    <row r="33" spans="1:4" ht="21.75" customHeight="1" x14ac:dyDescent="0.2">
      <c r="A33" s="62" t="s">
        <v>297</v>
      </c>
      <c r="B33" s="62"/>
      <c r="C33" s="297"/>
      <c r="D33" s="288" t="s">
        <v>112</v>
      </c>
    </row>
    <row r="34" spans="1:4" x14ac:dyDescent="0.2">
      <c r="A34" s="77"/>
      <c r="B34" s="77"/>
      <c r="C34" s="78"/>
      <c r="D34" s="94"/>
    </row>
    <row r="35" spans="1:4" ht="15" customHeight="1" x14ac:dyDescent="0.2">
      <c r="A35" s="15" t="s">
        <v>46</v>
      </c>
      <c r="B35" s="16" t="s">
        <v>47</v>
      </c>
      <c r="C35" s="17" t="s">
        <v>48</v>
      </c>
      <c r="D35" s="17" t="s">
        <v>58</v>
      </c>
    </row>
    <row r="36" spans="1:4" x14ac:dyDescent="0.2">
      <c r="A36" s="348" t="s">
        <v>470</v>
      </c>
      <c r="B36" s="348" t="s">
        <v>471</v>
      </c>
      <c r="C36" s="355">
        <v>17289329.600000001</v>
      </c>
      <c r="D36" s="145"/>
    </row>
    <row r="37" spans="1:4" s="293" customFormat="1" x14ac:dyDescent="0.2">
      <c r="A37" s="348" t="s">
        <v>698</v>
      </c>
      <c r="B37" s="348" t="s">
        <v>699</v>
      </c>
      <c r="C37" s="355">
        <v>37200992.130000003</v>
      </c>
      <c r="D37" s="145"/>
    </row>
    <row r="38" spans="1:4" x14ac:dyDescent="0.2">
      <c r="A38" s="348" t="s">
        <v>472</v>
      </c>
      <c r="B38" s="348" t="s">
        <v>471</v>
      </c>
      <c r="C38" s="355">
        <v>2862972.48</v>
      </c>
      <c r="D38" s="145"/>
    </row>
    <row r="39" spans="1:4" x14ac:dyDescent="0.2">
      <c r="A39" s="163"/>
      <c r="B39" s="163"/>
      <c r="C39" s="156"/>
      <c r="D39" s="145"/>
    </row>
    <row r="40" spans="1:4" x14ac:dyDescent="0.2">
      <c r="A40" s="163"/>
      <c r="B40" s="163"/>
      <c r="C40" s="156"/>
      <c r="D40" s="145"/>
    </row>
    <row r="41" spans="1:4" x14ac:dyDescent="0.2">
      <c r="A41" s="165"/>
      <c r="B41" s="165" t="s">
        <v>316</v>
      </c>
      <c r="C41" s="157">
        <f>SUM(C36:C40)</f>
        <v>57353294.210000001</v>
      </c>
      <c r="D41" s="153"/>
    </row>
    <row r="42" spans="1:4" x14ac:dyDescent="0.2">
      <c r="A42" s="167"/>
      <c r="B42" s="167"/>
      <c r="C42" s="120"/>
      <c r="D42" s="120"/>
    </row>
    <row r="43" spans="1:4" x14ac:dyDescent="0.2">
      <c r="A43" s="167"/>
      <c r="B43" s="167"/>
      <c r="C43" s="120"/>
      <c r="D43" s="120"/>
    </row>
    <row r="44" spans="1:4" x14ac:dyDescent="0.2">
      <c r="A44" s="167"/>
      <c r="B44" s="167"/>
      <c r="C44" s="120"/>
      <c r="D44" s="120"/>
    </row>
    <row r="45" spans="1:4" x14ac:dyDescent="0.2">
      <c r="A45" s="167"/>
      <c r="B45" s="167"/>
      <c r="C45" s="120"/>
      <c r="D45" s="120"/>
    </row>
    <row r="46" spans="1:4" x14ac:dyDescent="0.2">
      <c r="A46" s="167"/>
      <c r="B46" s="167"/>
      <c r="C46" s="120"/>
      <c r="D46" s="120"/>
    </row>
    <row r="47" spans="1:4" x14ac:dyDescent="0.2">
      <c r="A47" s="167"/>
      <c r="B47" s="167"/>
      <c r="C47" s="120"/>
      <c r="D47" s="120"/>
    </row>
    <row r="48" spans="1:4" x14ac:dyDescent="0.2">
      <c r="A48" s="167"/>
      <c r="B48" s="167"/>
      <c r="C48" s="120"/>
      <c r="D48" s="120"/>
    </row>
    <row r="49" spans="1:4" x14ac:dyDescent="0.2">
      <c r="A49" s="167"/>
      <c r="B49" s="167"/>
      <c r="C49" s="120"/>
      <c r="D49" s="120"/>
    </row>
    <row r="50" spans="1:4" x14ac:dyDescent="0.2">
      <c r="A50" s="167"/>
      <c r="B50" s="167"/>
      <c r="C50" s="120"/>
      <c r="D50" s="120"/>
    </row>
    <row r="51" spans="1:4" x14ac:dyDescent="0.2">
      <c r="A51" s="167"/>
      <c r="B51" s="167"/>
      <c r="C51" s="120"/>
      <c r="D51" s="120"/>
    </row>
    <row r="52" spans="1:4" x14ac:dyDescent="0.2">
      <c r="A52" s="167"/>
      <c r="B52" s="167"/>
      <c r="C52" s="120"/>
      <c r="D52" s="120"/>
    </row>
    <row r="53" spans="1:4" x14ac:dyDescent="0.2">
      <c r="A53" s="167"/>
      <c r="B53" s="167"/>
      <c r="C53" s="120"/>
      <c r="D53" s="120"/>
    </row>
    <row r="54" spans="1:4" x14ac:dyDescent="0.2">
      <c r="A54" s="167"/>
      <c r="B54" s="167"/>
      <c r="C54" s="120"/>
      <c r="D54" s="120"/>
    </row>
    <row r="55" spans="1:4" x14ac:dyDescent="0.2">
      <c r="A55" s="167"/>
      <c r="B55" s="167"/>
      <c r="C55" s="120"/>
      <c r="D55" s="120"/>
    </row>
    <row r="56" spans="1:4" x14ac:dyDescent="0.2">
      <c r="A56" s="167"/>
      <c r="B56" s="167"/>
      <c r="C56" s="120"/>
      <c r="D56" s="120"/>
    </row>
    <row r="57" spans="1:4" x14ac:dyDescent="0.2">
      <c r="A57" s="167"/>
      <c r="B57" s="167"/>
      <c r="C57" s="120"/>
      <c r="D57" s="120"/>
    </row>
    <row r="58" spans="1:4" x14ac:dyDescent="0.2">
      <c r="A58" s="167"/>
      <c r="B58" s="167"/>
      <c r="C58" s="120"/>
      <c r="D58" s="120"/>
    </row>
  </sheetData>
  <dataValidations count="4">
    <dataValidation allowBlank="1" showInputMessage="1" showErrorMessage="1" prompt="Características cualitativas significativas que les impacten financieramente." sqref="D7 D35"/>
    <dataValidation allowBlank="1" showInputMessage="1" showErrorMessage="1" prompt="Corresponde al nombre o descripción de la cuenta de acuerdo al Plan de Cuentas emitido por el CONAC." sqref="B7 B35"/>
    <dataValidation allowBlank="1" showInputMessage="1" showErrorMessage="1" prompt="Saldo final del periodo que corresponde la cuenta pública presentada (trimestral: 1er, 2do, 3ro. o 4to.)." sqref="C35 C7"/>
    <dataValidation allowBlank="1" showInputMessage="1" showErrorMessage="1" prompt="Corresponde al número de la cuenta de acuerdo al Plan de Cuentas emitido por el CONAC." sqref="A7 A35"/>
  </dataValidations>
  <pageMargins left="0.70866141732283472" right="0.70866141732283472" top="0.98425196850393704" bottom="0.98425196850393704" header="0.31496062992125984" footer="0.31496062992125984"/>
  <pageSetup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C14" sqref="C1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 x14ac:dyDescent="0.2">
      <c r="A1" s="73" t="s">
        <v>43</v>
      </c>
      <c r="B1" s="73"/>
      <c r="C1" s="6"/>
      <c r="E1" s="7"/>
    </row>
    <row r="2" spans="1:5" x14ac:dyDescent="0.2">
      <c r="A2" s="73" t="s">
        <v>0</v>
      </c>
      <c r="B2" s="73"/>
      <c r="C2" s="6"/>
    </row>
    <row r="3" spans="1:5" x14ac:dyDescent="0.2">
      <c r="A3" s="42"/>
      <c r="B3" s="42"/>
      <c r="C3" s="74"/>
      <c r="D3" s="42"/>
      <c r="E3" s="42"/>
    </row>
    <row r="4" spans="1:5" x14ac:dyDescent="0.2">
      <c r="A4" s="42"/>
      <c r="B4" s="42"/>
      <c r="C4" s="74"/>
      <c r="D4" s="42"/>
      <c r="E4" s="42"/>
    </row>
    <row r="5" spans="1:5" ht="11.25" customHeight="1" x14ac:dyDescent="0.2">
      <c r="A5" s="62" t="s">
        <v>176</v>
      </c>
      <c r="B5" s="62"/>
      <c r="C5" s="74"/>
      <c r="E5" s="12" t="s">
        <v>326</v>
      </c>
    </row>
    <row r="6" spans="1:5" x14ac:dyDescent="0.2">
      <c r="A6" s="77"/>
      <c r="B6" s="77"/>
      <c r="C6" s="78"/>
      <c r="D6" s="77"/>
      <c r="E6" s="94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23" t="s">
        <v>88</v>
      </c>
      <c r="E7" s="17" t="s">
        <v>58</v>
      </c>
    </row>
    <row r="8" spans="1:5" x14ac:dyDescent="0.2">
      <c r="A8" s="95" t="s">
        <v>473</v>
      </c>
      <c r="B8" s="95" t="s">
        <v>474</v>
      </c>
      <c r="C8" s="96">
        <v>475571.85</v>
      </c>
      <c r="D8" s="49"/>
      <c r="E8" s="49"/>
    </row>
    <row r="9" spans="1:5" s="293" customFormat="1" x14ac:dyDescent="0.2">
      <c r="A9" s="95"/>
      <c r="B9" s="95"/>
      <c r="C9" s="96"/>
      <c r="D9" s="49"/>
      <c r="E9" s="49"/>
    </row>
    <row r="10" spans="1:5" s="293" customFormat="1" x14ac:dyDescent="0.2">
      <c r="A10" s="95"/>
      <c r="B10" s="95"/>
      <c r="C10" s="96"/>
      <c r="D10" s="49"/>
      <c r="E10" s="49"/>
    </row>
    <row r="11" spans="1:5" x14ac:dyDescent="0.2">
      <c r="A11" s="95"/>
      <c r="B11" s="95"/>
      <c r="C11" s="96"/>
      <c r="D11" s="49"/>
      <c r="E11" s="49"/>
    </row>
    <row r="12" spans="1:5" x14ac:dyDescent="0.2">
      <c r="A12" s="95"/>
      <c r="B12" s="95"/>
      <c r="C12" s="96"/>
      <c r="D12" s="49"/>
      <c r="E12" s="49"/>
    </row>
    <row r="13" spans="1:5" x14ac:dyDescent="0.2">
      <c r="A13" s="95"/>
      <c r="B13" s="95"/>
      <c r="C13" s="96"/>
      <c r="D13" s="49"/>
      <c r="E13" s="49"/>
    </row>
    <row r="14" spans="1:5" x14ac:dyDescent="0.2">
      <c r="A14" s="29"/>
      <c r="B14" s="165" t="s">
        <v>317</v>
      </c>
      <c r="C14" s="30">
        <f>SUM(C8:C13)</f>
        <v>475571.85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zoomScaleNormal="100" zoomScaleSheetLayoutView="100" workbookViewId="0">
      <selection activeCell="D7" sqref="D7"/>
    </sheetView>
  </sheetViews>
  <sheetFormatPr baseColWidth="10" defaultRowHeight="11.25" x14ac:dyDescent="0.2"/>
  <cols>
    <col min="1" max="1" width="24.42578125" style="167" customWidth="1"/>
    <col min="2" max="2" width="50.7109375" style="167" customWidth="1"/>
    <col min="3" max="3" width="17.7109375" style="120" customWidth="1"/>
    <col min="4" max="4" width="17.7109375" style="207" customWidth="1"/>
    <col min="5" max="5" width="17.7109375" style="208" customWidth="1"/>
    <col min="6" max="8" width="11.42578125" style="167"/>
    <col min="9" max="16384" width="11.42578125" style="8"/>
  </cols>
  <sheetData>
    <row r="1" spans="1:8" s="42" customFormat="1" ht="11.25" customHeight="1" x14ac:dyDescent="0.2">
      <c r="A1" s="73" t="s">
        <v>43</v>
      </c>
      <c r="B1" s="73"/>
      <c r="C1" s="74"/>
      <c r="D1" s="97"/>
      <c r="E1" s="7"/>
    </row>
    <row r="2" spans="1:8" s="42" customFormat="1" ht="11.25" customHeight="1" x14ac:dyDescent="0.2">
      <c r="A2" s="73" t="s">
        <v>0</v>
      </c>
      <c r="B2" s="73"/>
      <c r="C2" s="74"/>
      <c r="D2" s="97"/>
      <c r="E2" s="98"/>
    </row>
    <row r="3" spans="1:8" s="42" customFormat="1" ht="10.5" customHeight="1" x14ac:dyDescent="0.2">
      <c r="C3" s="74"/>
      <c r="D3" s="97"/>
      <c r="E3" s="98"/>
    </row>
    <row r="4" spans="1:8" s="42" customFormat="1" ht="10.5" customHeight="1" x14ac:dyDescent="0.2">
      <c r="C4" s="74"/>
      <c r="D4" s="97"/>
      <c r="E4" s="98"/>
    </row>
    <row r="5" spans="1:8" s="42" customFormat="1" ht="11.25" customHeight="1" x14ac:dyDescent="0.2">
      <c r="A5" s="10" t="s">
        <v>245</v>
      </c>
      <c r="B5" s="10"/>
      <c r="C5" s="74"/>
      <c r="D5" s="99"/>
      <c r="E5" s="100" t="s">
        <v>325</v>
      </c>
    </row>
    <row r="6" spans="1:8" ht="11.25" customHeight="1" x14ac:dyDescent="0.2">
      <c r="A6" s="13"/>
      <c r="B6" s="13"/>
      <c r="C6" s="4"/>
      <c r="D6" s="101"/>
      <c r="E6" s="3"/>
      <c r="F6" s="8"/>
      <c r="G6" s="8"/>
      <c r="H6" s="8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18" t="s">
        <v>113</v>
      </c>
      <c r="E7" s="102" t="s">
        <v>114</v>
      </c>
      <c r="F7" s="8"/>
      <c r="G7" s="8"/>
      <c r="H7" s="8"/>
    </row>
    <row r="8" spans="1:8" x14ac:dyDescent="0.2">
      <c r="A8" s="348" t="s">
        <v>475</v>
      </c>
      <c r="B8" s="348" t="s">
        <v>476</v>
      </c>
      <c r="C8" s="349">
        <v>6852653.3799999999</v>
      </c>
      <c r="D8" s="356">
        <v>0.1948322013259588</v>
      </c>
      <c r="E8" s="210"/>
    </row>
    <row r="9" spans="1:8" x14ac:dyDescent="0.2">
      <c r="A9" s="348" t="s">
        <v>477</v>
      </c>
      <c r="B9" s="348" t="s">
        <v>478</v>
      </c>
      <c r="C9" s="349">
        <v>1884125.98</v>
      </c>
      <c r="D9" s="356">
        <v>5.3568799106373216E-2</v>
      </c>
      <c r="E9" s="210"/>
    </row>
    <row r="10" spans="1:8" x14ac:dyDescent="0.2">
      <c r="A10" s="348" t="s">
        <v>479</v>
      </c>
      <c r="B10" s="348" t="s">
        <v>480</v>
      </c>
      <c r="C10" s="349">
        <v>104785.53</v>
      </c>
      <c r="D10" s="356">
        <v>2.9792248848587309E-3</v>
      </c>
      <c r="E10" s="210"/>
    </row>
    <row r="11" spans="1:8" x14ac:dyDescent="0.2">
      <c r="A11" s="348" t="s">
        <v>481</v>
      </c>
      <c r="B11" s="348" t="s">
        <v>482</v>
      </c>
      <c r="C11" s="349">
        <v>514055.56</v>
      </c>
      <c r="D11" s="356">
        <v>1.4615444675920335E-2</v>
      </c>
      <c r="E11" s="210"/>
    </row>
    <row r="12" spans="1:8" s="293" customFormat="1" x14ac:dyDescent="0.2">
      <c r="A12" s="348" t="s">
        <v>483</v>
      </c>
      <c r="B12" s="348" t="s">
        <v>484</v>
      </c>
      <c r="C12" s="349">
        <v>62922.1</v>
      </c>
      <c r="D12" s="356">
        <v>1.7889787466606273E-3</v>
      </c>
      <c r="E12" s="210"/>
      <c r="F12" s="167"/>
      <c r="G12" s="167"/>
      <c r="H12" s="167"/>
    </row>
    <row r="13" spans="1:8" s="293" customFormat="1" x14ac:dyDescent="0.2">
      <c r="A13" s="348" t="s">
        <v>485</v>
      </c>
      <c r="B13" s="348" t="s">
        <v>486</v>
      </c>
      <c r="C13" s="349">
        <v>1355556.72</v>
      </c>
      <c r="D13" s="356">
        <v>3.8540706078992772E-2</v>
      </c>
      <c r="E13" s="210"/>
      <c r="F13" s="167"/>
      <c r="G13" s="167"/>
      <c r="H13" s="167"/>
    </row>
    <row r="14" spans="1:8" s="293" customFormat="1" x14ac:dyDescent="0.2">
      <c r="A14" s="348" t="s">
        <v>487</v>
      </c>
      <c r="B14" s="348" t="s">
        <v>488</v>
      </c>
      <c r="C14" s="349">
        <v>445834.22</v>
      </c>
      <c r="D14" s="356">
        <v>1.2675799824132035E-2</v>
      </c>
      <c r="E14" s="210"/>
      <c r="F14" s="167"/>
      <c r="G14" s="167"/>
      <c r="H14" s="167"/>
    </row>
    <row r="15" spans="1:8" s="293" customFormat="1" x14ac:dyDescent="0.2">
      <c r="A15" s="348" t="s">
        <v>489</v>
      </c>
      <c r="B15" s="348" t="s">
        <v>490</v>
      </c>
      <c r="C15" s="349">
        <v>484001.48</v>
      </c>
      <c r="D15" s="356">
        <v>1.3760957772742624E-2</v>
      </c>
      <c r="E15" s="210"/>
      <c r="F15" s="167"/>
      <c r="G15" s="167"/>
      <c r="H15" s="167"/>
    </row>
    <row r="16" spans="1:8" s="293" customFormat="1" x14ac:dyDescent="0.2">
      <c r="A16" s="348" t="s">
        <v>491</v>
      </c>
      <c r="B16" s="348" t="s">
        <v>492</v>
      </c>
      <c r="C16" s="349">
        <v>501136.3</v>
      </c>
      <c r="D16" s="356">
        <v>1.4248128874912695E-2</v>
      </c>
      <c r="E16" s="210"/>
      <c r="F16" s="167"/>
      <c r="G16" s="167"/>
      <c r="H16" s="167"/>
    </row>
    <row r="17" spans="1:8" s="293" customFormat="1" x14ac:dyDescent="0.2">
      <c r="A17" s="348" t="s">
        <v>493</v>
      </c>
      <c r="B17" s="348" t="s">
        <v>494</v>
      </c>
      <c r="C17" s="349">
        <v>141929.32999999999</v>
      </c>
      <c r="D17" s="356">
        <v>4.0352841831054996E-3</v>
      </c>
      <c r="E17" s="210"/>
      <c r="F17" s="167"/>
      <c r="G17" s="167"/>
      <c r="H17" s="167"/>
    </row>
    <row r="18" spans="1:8" x14ac:dyDescent="0.2">
      <c r="A18" s="348" t="s">
        <v>495</v>
      </c>
      <c r="B18" s="348" t="s">
        <v>496</v>
      </c>
      <c r="C18" s="349">
        <v>16680.759999999998</v>
      </c>
      <c r="D18" s="356">
        <v>4.7426142989739255E-4</v>
      </c>
      <c r="E18" s="210"/>
    </row>
    <row r="19" spans="1:8" x14ac:dyDescent="0.2">
      <c r="A19" s="348" t="s">
        <v>497</v>
      </c>
      <c r="B19" s="348" t="s">
        <v>498</v>
      </c>
      <c r="C19" s="349">
        <v>517795</v>
      </c>
      <c r="D19" s="356">
        <v>1.4721763102743543E-2</v>
      </c>
      <c r="E19" s="210"/>
    </row>
    <row r="20" spans="1:8" x14ac:dyDescent="0.2">
      <c r="A20" s="348" t="s">
        <v>499</v>
      </c>
      <c r="B20" s="348" t="s">
        <v>500</v>
      </c>
      <c r="C20" s="349">
        <v>1276536.6599999999</v>
      </c>
      <c r="D20" s="356">
        <v>3.629403586455543E-2</v>
      </c>
      <c r="E20" s="210"/>
    </row>
    <row r="21" spans="1:8" x14ac:dyDescent="0.2">
      <c r="A21" s="348" t="s">
        <v>501</v>
      </c>
      <c r="B21" s="348" t="s">
        <v>502</v>
      </c>
      <c r="C21" s="349">
        <v>396122.73</v>
      </c>
      <c r="D21" s="356">
        <v>1.1262420437957188E-2</v>
      </c>
      <c r="E21" s="210"/>
    </row>
    <row r="22" spans="1:8" x14ac:dyDescent="0.2">
      <c r="A22" s="348" t="s">
        <v>503</v>
      </c>
      <c r="B22" s="348" t="s">
        <v>504</v>
      </c>
      <c r="C22" s="349">
        <v>49004.54</v>
      </c>
      <c r="D22" s="356">
        <v>1.3932796354520999E-3</v>
      </c>
      <c r="E22" s="210"/>
    </row>
    <row r="23" spans="1:8" x14ac:dyDescent="0.2">
      <c r="A23" s="348" t="s">
        <v>505</v>
      </c>
      <c r="B23" s="348" t="s">
        <v>506</v>
      </c>
      <c r="C23" s="349">
        <v>14897.8</v>
      </c>
      <c r="D23" s="356">
        <v>4.2356894591885353E-4</v>
      </c>
      <c r="E23" s="210"/>
    </row>
    <row r="24" spans="1:8" x14ac:dyDescent="0.2">
      <c r="A24" s="348" t="s">
        <v>507</v>
      </c>
      <c r="B24" s="348" t="s">
        <v>508</v>
      </c>
      <c r="C24" s="349">
        <v>187031.92</v>
      </c>
      <c r="D24" s="356">
        <v>5.3176249652686532E-3</v>
      </c>
      <c r="E24" s="210"/>
    </row>
    <row r="25" spans="1:8" x14ac:dyDescent="0.2">
      <c r="A25" s="348" t="s">
        <v>509</v>
      </c>
      <c r="B25" s="348" t="s">
        <v>510</v>
      </c>
      <c r="C25" s="349">
        <v>32350.6</v>
      </c>
      <c r="D25" s="356">
        <v>9.1978074224667149E-4</v>
      </c>
      <c r="E25" s="210"/>
    </row>
    <row r="26" spans="1:8" x14ac:dyDescent="0.2">
      <c r="A26" s="348" t="s">
        <v>511</v>
      </c>
      <c r="B26" s="348" t="s">
        <v>512</v>
      </c>
      <c r="C26" s="349">
        <v>2607.8200000000002</v>
      </c>
      <c r="D26" s="356">
        <v>7.4144609844816329E-5</v>
      </c>
      <c r="E26" s="210"/>
    </row>
    <row r="27" spans="1:8" x14ac:dyDescent="0.2">
      <c r="A27" s="348" t="s">
        <v>513</v>
      </c>
      <c r="B27" s="348" t="s">
        <v>514</v>
      </c>
      <c r="C27" s="349">
        <v>892141.82</v>
      </c>
      <c r="D27" s="356">
        <v>2.5365058619898746E-2</v>
      </c>
      <c r="E27" s="210"/>
    </row>
    <row r="28" spans="1:8" s="293" customFormat="1" x14ac:dyDescent="0.2">
      <c r="A28" s="348" t="s">
        <v>700</v>
      </c>
      <c r="B28" s="348" t="s">
        <v>701</v>
      </c>
      <c r="C28" s="349">
        <v>1800</v>
      </c>
      <c r="D28" s="356">
        <v>5.1176959192225456E-5</v>
      </c>
      <c r="E28" s="210"/>
      <c r="F28" s="167"/>
      <c r="G28" s="167"/>
      <c r="H28" s="167"/>
    </row>
    <row r="29" spans="1:8" x14ac:dyDescent="0.2">
      <c r="A29" s="348" t="s">
        <v>515</v>
      </c>
      <c r="B29" s="348" t="s">
        <v>516</v>
      </c>
      <c r="C29" s="349">
        <v>1669398.1</v>
      </c>
      <c r="D29" s="356">
        <v>4.7463732466265951E-2</v>
      </c>
      <c r="E29" s="210"/>
    </row>
    <row r="30" spans="1:8" x14ac:dyDescent="0.2">
      <c r="A30" s="348" t="s">
        <v>517</v>
      </c>
      <c r="B30" s="348" t="s">
        <v>518</v>
      </c>
      <c r="C30" s="349">
        <v>20609.73</v>
      </c>
      <c r="D30" s="356">
        <v>5.8596850620710257E-4</v>
      </c>
      <c r="E30" s="210"/>
    </row>
    <row r="31" spans="1:8" s="293" customFormat="1" x14ac:dyDescent="0.2">
      <c r="A31" s="348" t="s">
        <v>704</v>
      </c>
      <c r="B31" s="348" t="s">
        <v>705</v>
      </c>
      <c r="C31" s="349">
        <v>407480</v>
      </c>
      <c r="D31" s="356">
        <v>1.1585326295360016E-2</v>
      </c>
      <c r="E31" s="210"/>
      <c r="F31" s="167"/>
      <c r="G31" s="167"/>
      <c r="H31" s="167"/>
    </row>
    <row r="32" spans="1:8" x14ac:dyDescent="0.2">
      <c r="A32" s="348" t="s">
        <v>519</v>
      </c>
      <c r="B32" s="348" t="s">
        <v>520</v>
      </c>
      <c r="C32" s="349">
        <v>8426.58</v>
      </c>
      <c r="D32" s="356">
        <v>2.3958152266112398E-4</v>
      </c>
      <c r="E32" s="210"/>
    </row>
    <row r="33" spans="1:8" x14ac:dyDescent="0.2">
      <c r="A33" s="348" t="s">
        <v>720</v>
      </c>
      <c r="B33" s="348" t="s">
        <v>721</v>
      </c>
      <c r="C33" s="349">
        <v>205.64</v>
      </c>
      <c r="D33" s="356">
        <v>5.8466832712718004E-6</v>
      </c>
      <c r="E33" s="210"/>
    </row>
    <row r="34" spans="1:8" x14ac:dyDescent="0.2">
      <c r="A34" s="348" t="s">
        <v>521</v>
      </c>
      <c r="B34" s="348" t="s">
        <v>522</v>
      </c>
      <c r="C34" s="349">
        <v>104260.01</v>
      </c>
      <c r="D34" s="356">
        <v>2.9642834873061207E-3</v>
      </c>
      <c r="E34" s="210"/>
    </row>
    <row r="35" spans="1:8" x14ac:dyDescent="0.2">
      <c r="A35" s="348" t="s">
        <v>523</v>
      </c>
      <c r="B35" s="348" t="s">
        <v>524</v>
      </c>
      <c r="C35" s="349">
        <v>167182</v>
      </c>
      <c r="D35" s="356">
        <v>4.7532591064859088E-3</v>
      </c>
      <c r="E35" s="210"/>
    </row>
    <row r="36" spans="1:8" x14ac:dyDescent="0.2">
      <c r="A36" s="348" t="s">
        <v>525</v>
      </c>
      <c r="B36" s="348" t="s">
        <v>526</v>
      </c>
      <c r="C36" s="349">
        <v>1800</v>
      </c>
      <c r="D36" s="356">
        <v>5.1176959192225456E-5</v>
      </c>
      <c r="E36" s="210"/>
    </row>
    <row r="37" spans="1:8" x14ac:dyDescent="0.2">
      <c r="A37" s="348" t="s">
        <v>527</v>
      </c>
      <c r="B37" s="348" t="s">
        <v>528</v>
      </c>
      <c r="C37" s="349">
        <v>122776.13</v>
      </c>
      <c r="D37" s="356">
        <v>3.4907272193274263E-3</v>
      </c>
      <c r="E37" s="210"/>
    </row>
    <row r="38" spans="1:8" x14ac:dyDescent="0.2">
      <c r="A38" s="348" t="s">
        <v>687</v>
      </c>
      <c r="B38" s="348" t="s">
        <v>688</v>
      </c>
      <c r="C38" s="349">
        <v>408.88</v>
      </c>
      <c r="D38" s="356">
        <v>1.1625130596953968E-5</v>
      </c>
      <c r="E38" s="210"/>
    </row>
    <row r="39" spans="1:8" x14ac:dyDescent="0.2">
      <c r="A39" s="348" t="s">
        <v>529</v>
      </c>
      <c r="B39" s="348" t="s">
        <v>530</v>
      </c>
      <c r="C39" s="349">
        <v>14815.09</v>
      </c>
      <c r="D39" s="356">
        <v>4.2121736464397077E-4</v>
      </c>
      <c r="E39" s="210"/>
    </row>
    <row r="40" spans="1:8" x14ac:dyDescent="0.2">
      <c r="A40" s="348" t="s">
        <v>531</v>
      </c>
      <c r="B40" s="348" t="s">
        <v>532</v>
      </c>
      <c r="C40" s="349">
        <v>886693.32</v>
      </c>
      <c r="D40" s="356">
        <v>2.5210148807588279E-2</v>
      </c>
      <c r="E40" s="210"/>
    </row>
    <row r="41" spans="1:8" s="293" customFormat="1" x14ac:dyDescent="0.2">
      <c r="A41" s="362" t="s">
        <v>533</v>
      </c>
      <c r="B41" s="348" t="s">
        <v>534</v>
      </c>
      <c r="C41" s="349">
        <v>38525.78</v>
      </c>
      <c r="D41" s="356">
        <v>1.0953512616159197E-3</v>
      </c>
      <c r="E41" s="210"/>
      <c r="F41" s="167"/>
      <c r="G41" s="167"/>
      <c r="H41" s="167"/>
    </row>
    <row r="42" spans="1:8" x14ac:dyDescent="0.2">
      <c r="A42" s="348" t="s">
        <v>722</v>
      </c>
      <c r="B42" s="348" t="s">
        <v>723</v>
      </c>
      <c r="C42" s="349">
        <v>3150</v>
      </c>
      <c r="D42" s="356">
        <v>8.9559678586394542E-5</v>
      </c>
      <c r="E42" s="210"/>
    </row>
    <row r="43" spans="1:8" x14ac:dyDescent="0.2">
      <c r="A43" s="348" t="s">
        <v>535</v>
      </c>
      <c r="B43" s="348" t="s">
        <v>536</v>
      </c>
      <c r="C43" s="349">
        <v>92460.24</v>
      </c>
      <c r="D43" s="356">
        <v>2.6287966274352067E-3</v>
      </c>
      <c r="E43" s="210"/>
    </row>
    <row r="44" spans="1:8" s="293" customFormat="1" x14ac:dyDescent="0.2">
      <c r="A44" s="348" t="s">
        <v>724</v>
      </c>
      <c r="B44" s="348" t="s">
        <v>725</v>
      </c>
      <c r="C44" s="349">
        <v>825</v>
      </c>
      <c r="D44" s="356">
        <v>2.3456106296436666E-5</v>
      </c>
      <c r="E44" s="210"/>
      <c r="F44" s="167"/>
      <c r="G44" s="167"/>
      <c r="H44" s="167"/>
    </row>
    <row r="45" spans="1:8" x14ac:dyDescent="0.2">
      <c r="A45" s="348" t="s">
        <v>537</v>
      </c>
      <c r="B45" s="348" t="s">
        <v>538</v>
      </c>
      <c r="C45" s="349">
        <v>29839.64</v>
      </c>
      <c r="D45" s="356">
        <v>8.4839002143927687E-4</v>
      </c>
      <c r="E45" s="210"/>
    </row>
    <row r="46" spans="1:8" x14ac:dyDescent="0.2">
      <c r="A46" s="348" t="s">
        <v>539</v>
      </c>
      <c r="B46" s="348" t="s">
        <v>540</v>
      </c>
      <c r="C46" s="349">
        <v>13200</v>
      </c>
      <c r="D46" s="356">
        <v>3.7529770074298666E-4</v>
      </c>
      <c r="E46" s="210"/>
    </row>
    <row r="47" spans="1:8" x14ac:dyDescent="0.2">
      <c r="A47" s="348" t="s">
        <v>702</v>
      </c>
      <c r="B47" s="348" t="s">
        <v>703</v>
      </c>
      <c r="C47" s="349">
        <v>838.88</v>
      </c>
      <c r="D47" s="356">
        <v>2.3850737515096717E-5</v>
      </c>
      <c r="E47" s="210"/>
    </row>
    <row r="48" spans="1:8" x14ac:dyDescent="0.2">
      <c r="A48" s="348" t="s">
        <v>744</v>
      </c>
      <c r="B48" s="348" t="s">
        <v>745</v>
      </c>
      <c r="C48" s="349">
        <v>2600</v>
      </c>
      <c r="D48" s="356">
        <v>7.3922274388770102E-5</v>
      </c>
      <c r="E48" s="210"/>
    </row>
    <row r="49" spans="1:8" s="293" customFormat="1" x14ac:dyDescent="0.2">
      <c r="A49" s="348" t="s">
        <v>746</v>
      </c>
      <c r="B49" s="348" t="s">
        <v>747</v>
      </c>
      <c r="C49" s="349">
        <v>435603.44</v>
      </c>
      <c r="D49" s="356">
        <v>1.2384921929373904E-2</v>
      </c>
      <c r="E49" s="210"/>
      <c r="F49" s="167"/>
      <c r="G49" s="167"/>
      <c r="H49" s="167"/>
    </row>
    <row r="50" spans="1:8" s="293" customFormat="1" x14ac:dyDescent="0.2">
      <c r="A50" s="348" t="s">
        <v>748</v>
      </c>
      <c r="B50" s="348" t="s">
        <v>747</v>
      </c>
      <c r="C50" s="349">
        <v>11000</v>
      </c>
      <c r="D50" s="356">
        <v>3.127480839524889E-4</v>
      </c>
      <c r="E50" s="210"/>
      <c r="F50" s="167"/>
      <c r="G50" s="167"/>
      <c r="H50" s="167"/>
    </row>
    <row r="51" spans="1:8" s="293" customFormat="1" x14ac:dyDescent="0.2">
      <c r="A51" s="348" t="s">
        <v>749</v>
      </c>
      <c r="B51" s="348" t="s">
        <v>750</v>
      </c>
      <c r="C51" s="349">
        <v>1124.8</v>
      </c>
      <c r="D51" s="356">
        <v>3.1979913166341771E-5</v>
      </c>
      <c r="E51" s="210"/>
      <c r="F51" s="167"/>
      <c r="G51" s="167"/>
      <c r="H51" s="167"/>
    </row>
    <row r="52" spans="1:8" x14ac:dyDescent="0.2">
      <c r="A52" s="348" t="s">
        <v>541</v>
      </c>
      <c r="B52" s="348" t="s">
        <v>542</v>
      </c>
      <c r="C52" s="349">
        <v>1811779.98</v>
      </c>
      <c r="D52" s="356">
        <v>5.1511883389861693E-2</v>
      </c>
      <c r="E52" s="210"/>
    </row>
    <row r="53" spans="1:8" x14ac:dyDescent="0.2">
      <c r="A53" s="348" t="s">
        <v>543</v>
      </c>
      <c r="B53" s="348" t="s">
        <v>544</v>
      </c>
      <c r="C53" s="349">
        <v>188779.77</v>
      </c>
      <c r="D53" s="356">
        <v>5.3673192142265035E-3</v>
      </c>
      <c r="E53" s="210"/>
    </row>
    <row r="54" spans="1:8" x14ac:dyDescent="0.2">
      <c r="A54" s="348" t="s">
        <v>545</v>
      </c>
      <c r="B54" s="348" t="s">
        <v>546</v>
      </c>
      <c r="C54" s="349">
        <v>17100</v>
      </c>
      <c r="D54" s="356">
        <v>4.861811123261418E-4</v>
      </c>
      <c r="E54" s="210"/>
    </row>
    <row r="55" spans="1:8" x14ac:dyDescent="0.2">
      <c r="A55" s="348" t="s">
        <v>706</v>
      </c>
      <c r="B55" s="348" t="s">
        <v>707</v>
      </c>
      <c r="C55" s="349">
        <v>71111.039999999994</v>
      </c>
      <c r="D55" s="356">
        <v>2.0218037734426176E-3</v>
      </c>
      <c r="E55" s="210"/>
    </row>
    <row r="56" spans="1:8" s="293" customFormat="1" x14ac:dyDescent="0.2">
      <c r="A56" s="348" t="s">
        <v>726</v>
      </c>
      <c r="B56" s="348" t="s">
        <v>727</v>
      </c>
      <c r="C56" s="349">
        <v>1579.7</v>
      </c>
      <c r="D56" s="356">
        <v>4.4913468019976969E-5</v>
      </c>
      <c r="E56" s="210"/>
      <c r="F56" s="167"/>
      <c r="G56" s="167"/>
      <c r="H56" s="167"/>
    </row>
    <row r="57" spans="1:8" x14ac:dyDescent="0.2">
      <c r="A57" s="348" t="s">
        <v>708</v>
      </c>
      <c r="B57" s="348" t="s">
        <v>709</v>
      </c>
      <c r="C57" s="349">
        <v>1214660.82</v>
      </c>
      <c r="D57" s="356">
        <v>3.4534804009741731E-2</v>
      </c>
      <c r="E57" s="210"/>
    </row>
    <row r="58" spans="1:8" x14ac:dyDescent="0.2">
      <c r="A58" s="348" t="s">
        <v>751</v>
      </c>
      <c r="B58" s="348" t="s">
        <v>752</v>
      </c>
      <c r="C58" s="349">
        <v>589313.38</v>
      </c>
      <c r="D58" s="356">
        <v>1.6755148222051361E-2</v>
      </c>
      <c r="E58" s="210"/>
    </row>
    <row r="59" spans="1:8" x14ac:dyDescent="0.2">
      <c r="A59" s="348" t="s">
        <v>728</v>
      </c>
      <c r="B59" s="348" t="s">
        <v>729</v>
      </c>
      <c r="C59" s="349">
        <v>261.5</v>
      </c>
      <c r="D59" s="356">
        <v>7.4348749048705307E-6</v>
      </c>
      <c r="E59" s="210"/>
    </row>
    <row r="60" spans="1:8" x14ac:dyDescent="0.2">
      <c r="A60" s="348" t="s">
        <v>689</v>
      </c>
      <c r="B60" s="348" t="s">
        <v>690</v>
      </c>
      <c r="C60" s="349">
        <v>19500</v>
      </c>
      <c r="D60" s="356">
        <v>5.5441705791577577E-4</v>
      </c>
      <c r="E60" s="210"/>
    </row>
    <row r="61" spans="1:8" x14ac:dyDescent="0.2">
      <c r="A61" s="348" t="s">
        <v>547</v>
      </c>
      <c r="B61" s="348" t="s">
        <v>548</v>
      </c>
      <c r="C61" s="349">
        <v>225940</v>
      </c>
      <c r="D61" s="356">
        <v>6.4238456443841217E-3</v>
      </c>
      <c r="E61" s="210"/>
    </row>
    <row r="62" spans="1:8" x14ac:dyDescent="0.2">
      <c r="A62" s="348" t="s">
        <v>549</v>
      </c>
      <c r="B62" s="348" t="s">
        <v>550</v>
      </c>
      <c r="C62" s="349">
        <v>393555</v>
      </c>
      <c r="D62" s="356">
        <v>1.118941565272016E-2</v>
      </c>
      <c r="E62" s="210"/>
    </row>
    <row r="63" spans="1:8" x14ac:dyDescent="0.2">
      <c r="A63" s="348" t="s">
        <v>551</v>
      </c>
      <c r="B63" s="348" t="s">
        <v>552</v>
      </c>
      <c r="C63" s="349">
        <v>60724.28</v>
      </c>
      <c r="D63" s="356">
        <v>1.7264911108540401E-3</v>
      </c>
      <c r="E63" s="210"/>
    </row>
    <row r="64" spans="1:8" s="293" customFormat="1" x14ac:dyDescent="0.2">
      <c r="A64" s="348" t="s">
        <v>710</v>
      </c>
      <c r="B64" s="348" t="s">
        <v>711</v>
      </c>
      <c r="C64" s="349">
        <v>16092.35</v>
      </c>
      <c r="D64" s="356">
        <v>4.5753196625389407E-4</v>
      </c>
      <c r="E64" s="210"/>
      <c r="F64" s="167"/>
      <c r="G64" s="167"/>
      <c r="H64" s="167"/>
    </row>
    <row r="65" spans="1:8" x14ac:dyDescent="0.2">
      <c r="A65" s="348" t="s">
        <v>553</v>
      </c>
      <c r="B65" s="348" t="s">
        <v>554</v>
      </c>
      <c r="C65" s="349">
        <v>42199.73</v>
      </c>
      <c r="D65" s="356">
        <v>1.1998077000738513E-3</v>
      </c>
      <c r="E65" s="210"/>
    </row>
    <row r="66" spans="1:8" x14ac:dyDescent="0.2">
      <c r="A66" s="348" t="s">
        <v>730</v>
      </c>
      <c r="B66" s="348" t="s">
        <v>731</v>
      </c>
      <c r="C66" s="349">
        <v>112248.04</v>
      </c>
      <c r="D66" s="356">
        <v>3.1913963124929391E-3</v>
      </c>
      <c r="E66" s="210"/>
    </row>
    <row r="67" spans="1:8" x14ac:dyDescent="0.2">
      <c r="A67" s="348" t="s">
        <v>555</v>
      </c>
      <c r="B67" s="348" t="s">
        <v>556</v>
      </c>
      <c r="C67" s="349">
        <v>86703.79</v>
      </c>
      <c r="D67" s="356">
        <v>2.4651312903562696E-3</v>
      </c>
      <c r="E67" s="210"/>
    </row>
    <row r="68" spans="1:8" x14ac:dyDescent="0.2">
      <c r="A68" s="348" t="s">
        <v>557</v>
      </c>
      <c r="B68" s="348" t="s">
        <v>558</v>
      </c>
      <c r="C68" s="349">
        <v>41095</v>
      </c>
      <c r="D68" s="356">
        <v>1.1683984100025028E-3</v>
      </c>
      <c r="E68" s="210"/>
    </row>
    <row r="69" spans="1:8" x14ac:dyDescent="0.2">
      <c r="A69" s="348" t="s">
        <v>559</v>
      </c>
      <c r="B69" s="348" t="s">
        <v>560</v>
      </c>
      <c r="C69" s="349">
        <v>411584.86</v>
      </c>
      <c r="D69" s="356">
        <v>1.1702034213532126E-2</v>
      </c>
      <c r="E69" s="210"/>
    </row>
    <row r="70" spans="1:8" s="293" customFormat="1" x14ac:dyDescent="0.2">
      <c r="A70" s="348" t="s">
        <v>561</v>
      </c>
      <c r="B70" s="348" t="s">
        <v>562</v>
      </c>
      <c r="C70" s="349">
        <v>15231.19</v>
      </c>
      <c r="D70" s="356">
        <v>4.3304777171057358E-4</v>
      </c>
      <c r="E70" s="210"/>
      <c r="F70" s="167"/>
      <c r="G70" s="167"/>
      <c r="H70" s="167"/>
    </row>
    <row r="71" spans="1:8" x14ac:dyDescent="0.2">
      <c r="A71" s="348" t="s">
        <v>563</v>
      </c>
      <c r="B71" s="348" t="s">
        <v>562</v>
      </c>
      <c r="C71" s="349">
        <v>503017.07</v>
      </c>
      <c r="D71" s="356">
        <v>1.4301602257990452E-2</v>
      </c>
      <c r="E71" s="210"/>
    </row>
    <row r="72" spans="1:8" s="293" customFormat="1" x14ac:dyDescent="0.2">
      <c r="A72" s="348" t="s">
        <v>564</v>
      </c>
      <c r="B72" s="348" t="s">
        <v>565</v>
      </c>
      <c r="C72" s="349">
        <v>9889.43</v>
      </c>
      <c r="D72" s="356">
        <v>2.8117275308020567E-4</v>
      </c>
      <c r="E72" s="210"/>
      <c r="F72" s="167"/>
      <c r="G72" s="167"/>
      <c r="H72" s="167"/>
    </row>
    <row r="73" spans="1:8" x14ac:dyDescent="0.2">
      <c r="A73" s="348" t="s">
        <v>712</v>
      </c>
      <c r="B73" s="348" t="s">
        <v>713</v>
      </c>
      <c r="C73" s="349">
        <v>14174.45</v>
      </c>
      <c r="D73" s="356">
        <v>4.0300291623457786E-4</v>
      </c>
      <c r="E73" s="210"/>
    </row>
    <row r="74" spans="1:8" x14ac:dyDescent="0.2">
      <c r="A74" s="348" t="s">
        <v>566</v>
      </c>
      <c r="B74" s="348" t="s">
        <v>567</v>
      </c>
      <c r="C74" s="349">
        <v>1192302.56</v>
      </c>
      <c r="D74" s="356">
        <v>3.3899121921058858E-2</v>
      </c>
      <c r="E74" s="210"/>
    </row>
    <row r="75" spans="1:8" s="293" customFormat="1" x14ac:dyDescent="0.2">
      <c r="A75" s="348" t="s">
        <v>568</v>
      </c>
      <c r="B75" s="348" t="s">
        <v>569</v>
      </c>
      <c r="C75" s="349">
        <v>1076710.1599999999</v>
      </c>
      <c r="D75" s="356">
        <v>3.0612639955652519E-2</v>
      </c>
      <c r="E75" s="210"/>
      <c r="F75" s="167"/>
      <c r="G75" s="167"/>
      <c r="H75" s="167"/>
    </row>
    <row r="76" spans="1:8" s="293" customFormat="1" x14ac:dyDescent="0.2">
      <c r="A76" s="348" t="s">
        <v>570</v>
      </c>
      <c r="B76" s="348" t="s">
        <v>571</v>
      </c>
      <c r="C76" s="349">
        <v>58148.09</v>
      </c>
      <c r="D76" s="356">
        <v>1.653245793908807E-3</v>
      </c>
      <c r="E76" s="210"/>
      <c r="F76" s="167"/>
      <c r="G76" s="167"/>
      <c r="H76" s="167"/>
    </row>
    <row r="77" spans="1:8" s="293" customFormat="1" x14ac:dyDescent="0.2">
      <c r="A77" s="348" t="s">
        <v>572</v>
      </c>
      <c r="B77" s="348" t="s">
        <v>573</v>
      </c>
      <c r="C77" s="349">
        <v>1440112.15</v>
      </c>
      <c r="D77" s="356">
        <v>4.0944755962654476E-2</v>
      </c>
      <c r="E77" s="210"/>
      <c r="F77" s="167"/>
      <c r="G77" s="167"/>
      <c r="H77" s="167"/>
    </row>
    <row r="78" spans="1:8" s="293" customFormat="1" x14ac:dyDescent="0.2">
      <c r="A78" s="348" t="s">
        <v>574</v>
      </c>
      <c r="B78" s="348" t="s">
        <v>575</v>
      </c>
      <c r="C78" s="349">
        <v>1924784.26</v>
      </c>
      <c r="D78" s="356">
        <v>5.4724780848809926E-2</v>
      </c>
      <c r="E78" s="210"/>
      <c r="F78" s="167"/>
      <c r="G78" s="167"/>
      <c r="H78" s="167"/>
    </row>
    <row r="79" spans="1:8" s="293" customFormat="1" x14ac:dyDescent="0.2">
      <c r="A79" s="348" t="s">
        <v>714</v>
      </c>
      <c r="B79" s="348" t="s">
        <v>715</v>
      </c>
      <c r="C79" s="349">
        <v>5920</v>
      </c>
      <c r="D79" s="356">
        <v>1.6831533245443038E-4</v>
      </c>
      <c r="E79" s="210"/>
      <c r="F79" s="167"/>
      <c r="G79" s="167"/>
      <c r="H79" s="167"/>
    </row>
    <row r="80" spans="1:8" s="293" customFormat="1" x14ac:dyDescent="0.2">
      <c r="A80" s="348" t="s">
        <v>576</v>
      </c>
      <c r="B80" s="348" t="s">
        <v>577</v>
      </c>
      <c r="C80" s="349">
        <v>24024.83</v>
      </c>
      <c r="D80" s="356">
        <v>6.8306541361675213E-4</v>
      </c>
      <c r="E80" s="210"/>
      <c r="F80" s="167"/>
      <c r="G80" s="167"/>
      <c r="H80" s="167"/>
    </row>
    <row r="81" spans="1:8" s="293" customFormat="1" x14ac:dyDescent="0.2">
      <c r="A81" s="348" t="s">
        <v>716</v>
      </c>
      <c r="B81" s="348" t="s">
        <v>717</v>
      </c>
      <c r="C81" s="349">
        <v>121428.24</v>
      </c>
      <c r="D81" s="356">
        <v>3.452404490702088E-3</v>
      </c>
      <c r="E81" s="210"/>
      <c r="F81" s="167"/>
      <c r="G81" s="167"/>
      <c r="H81" s="167"/>
    </row>
    <row r="82" spans="1:8" s="293" customFormat="1" x14ac:dyDescent="0.2">
      <c r="A82" s="348" t="s">
        <v>578</v>
      </c>
      <c r="B82" s="348" t="s">
        <v>579</v>
      </c>
      <c r="C82" s="349">
        <v>74760.28</v>
      </c>
      <c r="D82" s="356">
        <v>2.1255576659774157E-3</v>
      </c>
      <c r="E82" s="210"/>
      <c r="F82" s="167"/>
      <c r="G82" s="167"/>
      <c r="H82" s="167"/>
    </row>
    <row r="83" spans="1:8" s="293" customFormat="1" x14ac:dyDescent="0.2">
      <c r="A83" s="348" t="s">
        <v>580</v>
      </c>
      <c r="B83" s="348" t="s">
        <v>581</v>
      </c>
      <c r="C83" s="349">
        <v>76564.89</v>
      </c>
      <c r="D83" s="356">
        <v>2.1768656950484615E-3</v>
      </c>
      <c r="E83" s="210"/>
      <c r="F83" s="167"/>
      <c r="G83" s="167"/>
      <c r="H83" s="167"/>
    </row>
    <row r="84" spans="1:8" s="293" customFormat="1" x14ac:dyDescent="0.2">
      <c r="A84" s="348" t="s">
        <v>718</v>
      </c>
      <c r="B84" s="348" t="s">
        <v>719</v>
      </c>
      <c r="C84" s="349">
        <v>162877.16</v>
      </c>
      <c r="D84" s="356">
        <v>4.6308654281475422E-3</v>
      </c>
      <c r="E84" s="210"/>
      <c r="F84" s="167"/>
      <c r="G84" s="167"/>
      <c r="H84" s="167"/>
    </row>
    <row r="85" spans="1:8" s="293" customFormat="1" x14ac:dyDescent="0.2">
      <c r="A85" s="348" t="s">
        <v>753</v>
      </c>
      <c r="B85" s="348" t="s">
        <v>754</v>
      </c>
      <c r="C85" s="349">
        <v>58515.69</v>
      </c>
      <c r="D85" s="356">
        <v>1.6636972662416195E-3</v>
      </c>
      <c r="E85" s="210"/>
      <c r="F85" s="167"/>
      <c r="G85" s="167"/>
      <c r="H85" s="167"/>
    </row>
    <row r="86" spans="1:8" s="293" customFormat="1" x14ac:dyDescent="0.2">
      <c r="A86" s="348" t="s">
        <v>582</v>
      </c>
      <c r="B86" s="348" t="s">
        <v>583</v>
      </c>
      <c r="C86" s="349">
        <v>77486.92</v>
      </c>
      <c r="D86" s="356">
        <v>2.2030805237617992E-3</v>
      </c>
      <c r="E86" s="210"/>
      <c r="F86" s="167"/>
      <c r="G86" s="167"/>
      <c r="H86" s="167"/>
    </row>
    <row r="87" spans="1:8" s="293" customFormat="1" x14ac:dyDescent="0.2">
      <c r="A87" s="348" t="s">
        <v>755</v>
      </c>
      <c r="B87" s="348" t="s">
        <v>756</v>
      </c>
      <c r="C87" s="349">
        <v>61514.83</v>
      </c>
      <c r="D87" s="356">
        <v>1.7489677470148256E-3</v>
      </c>
      <c r="E87" s="210"/>
      <c r="F87" s="167"/>
      <c r="G87" s="167"/>
      <c r="H87" s="167"/>
    </row>
    <row r="88" spans="1:8" s="293" customFormat="1" x14ac:dyDescent="0.2">
      <c r="A88" s="348" t="s">
        <v>584</v>
      </c>
      <c r="B88" s="348" t="s">
        <v>585</v>
      </c>
      <c r="C88" s="349">
        <v>130270.62</v>
      </c>
      <c r="D88" s="356">
        <v>3.7038078909366161E-3</v>
      </c>
      <c r="E88" s="210"/>
      <c r="F88" s="167"/>
      <c r="G88" s="167"/>
      <c r="H88" s="167"/>
    </row>
    <row r="89" spans="1:8" s="293" customFormat="1" x14ac:dyDescent="0.2">
      <c r="A89" s="348" t="s">
        <v>586</v>
      </c>
      <c r="B89" s="348" t="s">
        <v>587</v>
      </c>
      <c r="C89" s="349">
        <v>1762585.04</v>
      </c>
      <c r="D89" s="356">
        <v>5.0113190369392817E-2</v>
      </c>
      <c r="E89" s="210"/>
      <c r="F89" s="167"/>
      <c r="G89" s="167"/>
      <c r="H89" s="167"/>
    </row>
    <row r="90" spans="1:8" s="293" customFormat="1" x14ac:dyDescent="0.2">
      <c r="A90" s="348" t="s">
        <v>588</v>
      </c>
      <c r="B90" s="348" t="s">
        <v>589</v>
      </c>
      <c r="C90" s="349">
        <v>21433.16</v>
      </c>
      <c r="D90" s="356">
        <v>6.0937997482246608E-4</v>
      </c>
      <c r="E90" s="210"/>
      <c r="F90" s="167"/>
      <c r="G90" s="167"/>
      <c r="H90" s="167"/>
    </row>
    <row r="91" spans="1:8" s="293" customFormat="1" x14ac:dyDescent="0.2">
      <c r="A91" s="348" t="s">
        <v>590</v>
      </c>
      <c r="B91" s="348" t="s">
        <v>591</v>
      </c>
      <c r="C91" s="349">
        <v>183692.16</v>
      </c>
      <c r="D91" s="356">
        <v>5.222670097917638E-3</v>
      </c>
      <c r="E91" s="210"/>
      <c r="F91" s="167"/>
      <c r="G91" s="167"/>
      <c r="H91" s="167"/>
    </row>
    <row r="92" spans="1:8" s="293" customFormat="1" x14ac:dyDescent="0.2">
      <c r="A92" s="348" t="s">
        <v>592</v>
      </c>
      <c r="B92" s="348" t="s">
        <v>593</v>
      </c>
      <c r="C92" s="349">
        <v>2176.8000000000002</v>
      </c>
      <c r="D92" s="356">
        <v>6.1890002649797989E-5</v>
      </c>
      <c r="E92" s="210"/>
      <c r="F92" s="167"/>
      <c r="G92" s="167"/>
      <c r="H92" s="167"/>
    </row>
    <row r="93" spans="1:8" x14ac:dyDescent="0.2">
      <c r="A93" s="348" t="s">
        <v>732</v>
      </c>
      <c r="B93" s="348" t="s">
        <v>733</v>
      </c>
      <c r="C93" s="349">
        <v>917.05</v>
      </c>
      <c r="D93" s="356">
        <v>2.6073239126239083E-5</v>
      </c>
      <c r="E93" s="210"/>
    </row>
    <row r="94" spans="1:8" x14ac:dyDescent="0.2">
      <c r="A94" s="348" t="s">
        <v>594</v>
      </c>
      <c r="B94" s="348" t="s">
        <v>595</v>
      </c>
      <c r="C94" s="349">
        <v>181263</v>
      </c>
      <c r="D94" s="356">
        <v>5.15360508558909E-3</v>
      </c>
      <c r="E94" s="210"/>
    </row>
    <row r="95" spans="1:8" x14ac:dyDescent="0.2">
      <c r="A95" s="348" t="s">
        <v>596</v>
      </c>
      <c r="B95" s="348" t="s">
        <v>597</v>
      </c>
      <c r="C95" s="349">
        <v>248389.26</v>
      </c>
      <c r="D95" s="356">
        <v>7.0621150126705988E-3</v>
      </c>
      <c r="E95" s="210"/>
    </row>
    <row r="96" spans="1:8" x14ac:dyDescent="0.2">
      <c r="A96" s="348" t="s">
        <v>598</v>
      </c>
      <c r="B96" s="348" t="s">
        <v>398</v>
      </c>
      <c r="C96" s="349">
        <v>3260.04</v>
      </c>
      <c r="D96" s="356">
        <v>9.2688296691679258E-5</v>
      </c>
      <c r="E96" s="210"/>
    </row>
    <row r="97" spans="1:8" x14ac:dyDescent="0.2">
      <c r="A97" s="348" t="s">
        <v>599</v>
      </c>
      <c r="B97" s="348" t="s">
        <v>400</v>
      </c>
      <c r="C97" s="349">
        <v>16590</v>
      </c>
      <c r="D97" s="356">
        <v>4.7168097388834457E-4</v>
      </c>
      <c r="E97" s="210"/>
    </row>
    <row r="98" spans="1:8" x14ac:dyDescent="0.2">
      <c r="A98" s="348" t="s">
        <v>600</v>
      </c>
      <c r="B98" s="348" t="s">
        <v>402</v>
      </c>
      <c r="C98" s="349">
        <v>243147.6</v>
      </c>
      <c r="D98" s="356">
        <v>6.9130860016041991E-3</v>
      </c>
      <c r="E98" s="210"/>
    </row>
    <row r="99" spans="1:8" x14ac:dyDescent="0.2">
      <c r="A99" s="348" t="s">
        <v>601</v>
      </c>
      <c r="B99" s="348" t="s">
        <v>404</v>
      </c>
      <c r="C99" s="349">
        <v>18214.310000000001</v>
      </c>
      <c r="D99" s="356">
        <v>5.1786277754696888E-4</v>
      </c>
      <c r="E99" s="210"/>
    </row>
    <row r="100" spans="1:8" x14ac:dyDescent="0.2">
      <c r="A100" s="348" t="s">
        <v>602</v>
      </c>
      <c r="B100" s="348" t="s">
        <v>406</v>
      </c>
      <c r="C100" s="349">
        <v>10584.83</v>
      </c>
      <c r="D100" s="356">
        <v>3.0094411831480206E-4</v>
      </c>
      <c r="E100" s="210"/>
    </row>
    <row r="101" spans="1:8" x14ac:dyDescent="0.2">
      <c r="A101" s="348" t="s">
        <v>603</v>
      </c>
      <c r="B101" s="348" t="s">
        <v>408</v>
      </c>
      <c r="C101" s="349">
        <v>18173.61</v>
      </c>
      <c r="D101" s="356">
        <v>5.1670560963634467E-4</v>
      </c>
      <c r="E101" s="210"/>
    </row>
    <row r="102" spans="1:8" x14ac:dyDescent="0.2">
      <c r="A102" s="348" t="s">
        <v>604</v>
      </c>
      <c r="B102" s="348" t="s">
        <v>410</v>
      </c>
      <c r="C102" s="349">
        <v>349404.75</v>
      </c>
      <c r="D102" s="356">
        <v>9.9341514623998532E-3</v>
      </c>
      <c r="E102" s="210"/>
    </row>
    <row r="103" spans="1:8" x14ac:dyDescent="0.2">
      <c r="A103" s="348" t="s">
        <v>691</v>
      </c>
      <c r="B103" s="348" t="s">
        <v>692</v>
      </c>
      <c r="C103" s="349">
        <v>6908.86</v>
      </c>
      <c r="D103" s="356">
        <v>1.964302479359993E-4</v>
      </c>
      <c r="E103" s="210"/>
    </row>
    <row r="104" spans="1:8" x14ac:dyDescent="0.2">
      <c r="A104" s="348" t="s">
        <v>605</v>
      </c>
      <c r="B104" s="348" t="s">
        <v>414</v>
      </c>
      <c r="C104" s="349">
        <v>4696.12</v>
      </c>
      <c r="D104" s="356">
        <v>1.3351841200099656E-4</v>
      </c>
      <c r="E104" s="210"/>
    </row>
    <row r="105" spans="1:8" x14ac:dyDescent="0.2">
      <c r="A105" s="348" t="s">
        <v>606</v>
      </c>
      <c r="B105" s="348" t="s">
        <v>416</v>
      </c>
      <c r="C105" s="349">
        <v>1014.83</v>
      </c>
      <c r="D105" s="356">
        <v>2.8853285276136755E-5</v>
      </c>
      <c r="E105" s="210"/>
    </row>
    <row r="106" spans="1:8" x14ac:dyDescent="0.2">
      <c r="A106" s="348" t="s">
        <v>607</v>
      </c>
      <c r="B106" s="348" t="s">
        <v>418</v>
      </c>
      <c r="C106" s="349">
        <v>471</v>
      </c>
      <c r="D106" s="356">
        <v>1.33913043219657E-5</v>
      </c>
      <c r="E106" s="210"/>
    </row>
    <row r="107" spans="1:8" s="293" customFormat="1" x14ac:dyDescent="0.2">
      <c r="A107" s="348"/>
      <c r="B107" s="348"/>
      <c r="C107" s="349"/>
      <c r="D107" s="356"/>
      <c r="E107" s="210"/>
      <c r="F107" s="167"/>
      <c r="G107" s="167"/>
      <c r="H107" s="167"/>
    </row>
    <row r="108" spans="1:8" s="293" customFormat="1" x14ac:dyDescent="0.2">
      <c r="A108" s="348"/>
      <c r="B108" s="348"/>
      <c r="C108" s="349"/>
      <c r="D108" s="356"/>
      <c r="E108" s="210"/>
      <c r="F108" s="167"/>
      <c r="G108" s="167"/>
      <c r="H108" s="167"/>
    </row>
    <row r="109" spans="1:8" x14ac:dyDescent="0.2">
      <c r="A109" s="163"/>
      <c r="B109" s="163"/>
      <c r="C109" s="178"/>
      <c r="D109" s="209"/>
      <c r="E109" s="210"/>
    </row>
    <row r="110" spans="1:8" x14ac:dyDescent="0.2">
      <c r="A110" s="165"/>
      <c r="B110" s="165" t="s">
        <v>318</v>
      </c>
      <c r="C110" s="179">
        <f>+SUM(C8:C109)</f>
        <v>35172077.98999998</v>
      </c>
      <c r="D110" s="363">
        <f>+SUM(D8:D109)</f>
        <v>1.0000000000000009</v>
      </c>
      <c r="E110" s="193"/>
    </row>
    <row r="111" spans="1:8" x14ac:dyDescent="0.2">
      <c r="A111" s="211"/>
      <c r="B111" s="211"/>
      <c r="C111" s="212"/>
      <c r="D111" s="213"/>
      <c r="E111" s="214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4"/>
  <sheetViews>
    <sheetView tabSelected="1" zoomScaleNormal="100" zoomScaleSheetLayoutView="100" workbookViewId="0">
      <selection activeCell="G19" sqref="G19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 x14ac:dyDescent="0.2">
      <c r="A1" s="365" t="s">
        <v>195</v>
      </c>
      <c r="B1" s="366"/>
      <c r="C1" s="1"/>
    </row>
    <row r="2" spans="1:3" ht="15" customHeight="1" x14ac:dyDescent="0.2">
      <c r="A2" s="289" t="s">
        <v>193</v>
      </c>
      <c r="B2" s="290" t="s">
        <v>194</v>
      </c>
    </row>
    <row r="3" spans="1:3" x14ac:dyDescent="0.2">
      <c r="A3" s="223"/>
      <c r="B3" s="227"/>
    </row>
    <row r="4" spans="1:3" x14ac:dyDescent="0.2">
      <c r="A4" s="224"/>
      <c r="B4" s="228" t="s">
        <v>235</v>
      </c>
    </row>
    <row r="5" spans="1:3" x14ac:dyDescent="0.2">
      <c r="A5" s="224"/>
      <c r="B5" s="228"/>
    </row>
    <row r="6" spans="1:3" x14ac:dyDescent="0.2">
      <c r="A6" s="224"/>
      <c r="B6" s="250" t="s">
        <v>0</v>
      </c>
    </row>
    <row r="7" spans="1:3" x14ac:dyDescent="0.2">
      <c r="A7" s="224" t="s">
        <v>1</v>
      </c>
      <c r="B7" s="229" t="s">
        <v>2</v>
      </c>
    </row>
    <row r="8" spans="1:3" x14ac:dyDescent="0.2">
      <c r="A8" s="224" t="s">
        <v>3</v>
      </c>
      <c r="B8" s="229" t="s">
        <v>4</v>
      </c>
    </row>
    <row r="9" spans="1:3" x14ac:dyDescent="0.2">
      <c r="A9" s="224" t="s">
        <v>5</v>
      </c>
      <c r="B9" s="229" t="s">
        <v>6</v>
      </c>
    </row>
    <row r="10" spans="1:3" x14ac:dyDescent="0.2">
      <c r="A10" s="224" t="s">
        <v>7</v>
      </c>
      <c r="B10" s="229" t="s">
        <v>8</v>
      </c>
    </row>
    <row r="11" spans="1:3" x14ac:dyDescent="0.2">
      <c r="A11" s="224" t="s">
        <v>9</v>
      </c>
      <c r="B11" s="229" t="s">
        <v>10</v>
      </c>
    </row>
    <row r="12" spans="1:3" x14ac:dyDescent="0.2">
      <c r="A12" s="224" t="s">
        <v>11</v>
      </c>
      <c r="B12" s="229" t="s">
        <v>12</v>
      </c>
    </row>
    <row r="13" spans="1:3" x14ac:dyDescent="0.2">
      <c r="A13" s="224" t="s">
        <v>13</v>
      </c>
      <c r="B13" s="229" t="s">
        <v>14</v>
      </c>
    </row>
    <row r="14" spans="1:3" x14ac:dyDescent="0.2">
      <c r="A14" s="224" t="s">
        <v>15</v>
      </c>
      <c r="B14" s="229" t="s">
        <v>16</v>
      </c>
    </row>
    <row r="15" spans="1:3" x14ac:dyDescent="0.2">
      <c r="A15" s="224" t="s">
        <v>17</v>
      </c>
      <c r="B15" s="229" t="s">
        <v>18</v>
      </c>
    </row>
    <row r="16" spans="1:3" x14ac:dyDescent="0.2">
      <c r="A16" s="224" t="s">
        <v>19</v>
      </c>
      <c r="B16" s="229" t="s">
        <v>20</v>
      </c>
    </row>
    <row r="17" spans="1:2" x14ac:dyDescent="0.2">
      <c r="A17" s="224" t="s">
        <v>21</v>
      </c>
      <c r="B17" s="229" t="s">
        <v>22</v>
      </c>
    </row>
    <row r="18" spans="1:2" x14ac:dyDescent="0.2">
      <c r="A18" s="224" t="s">
        <v>23</v>
      </c>
      <c r="B18" s="229" t="s">
        <v>24</v>
      </c>
    </row>
    <row r="19" spans="1:2" x14ac:dyDescent="0.2">
      <c r="A19" s="224" t="s">
        <v>25</v>
      </c>
      <c r="B19" s="229" t="s">
        <v>26</v>
      </c>
    </row>
    <row r="20" spans="1:2" x14ac:dyDescent="0.2">
      <c r="A20" s="224" t="s">
        <v>27</v>
      </c>
      <c r="B20" s="229" t="s">
        <v>28</v>
      </c>
    </row>
    <row r="21" spans="1:2" x14ac:dyDescent="0.2">
      <c r="A21" s="224" t="s">
        <v>328</v>
      </c>
      <c r="B21" s="229" t="s">
        <v>29</v>
      </c>
    </row>
    <row r="22" spans="1:2" x14ac:dyDescent="0.2">
      <c r="A22" s="224" t="s">
        <v>329</v>
      </c>
      <c r="B22" s="229" t="s">
        <v>30</v>
      </c>
    </row>
    <row r="23" spans="1:2" x14ac:dyDescent="0.2">
      <c r="A23" s="224" t="s">
        <v>330</v>
      </c>
      <c r="B23" s="229" t="s">
        <v>31</v>
      </c>
    </row>
    <row r="24" spans="1:2" x14ac:dyDescent="0.2">
      <c r="A24" s="224" t="s">
        <v>32</v>
      </c>
      <c r="B24" s="229" t="s">
        <v>33</v>
      </c>
    </row>
    <row r="25" spans="1:2" x14ac:dyDescent="0.2">
      <c r="A25" s="224" t="s">
        <v>34</v>
      </c>
      <c r="B25" s="229" t="s">
        <v>35</v>
      </c>
    </row>
    <row r="26" spans="1:2" x14ac:dyDescent="0.2">
      <c r="A26" s="224" t="s">
        <v>36</v>
      </c>
      <c r="B26" s="229" t="s">
        <v>37</v>
      </c>
    </row>
    <row r="27" spans="1:2" x14ac:dyDescent="0.2">
      <c r="A27" s="224" t="s">
        <v>38</v>
      </c>
      <c r="B27" s="229" t="s">
        <v>39</v>
      </c>
    </row>
    <row r="28" spans="1:2" x14ac:dyDescent="0.2">
      <c r="A28" s="224" t="s">
        <v>300</v>
      </c>
      <c r="B28" s="229" t="s">
        <v>301</v>
      </c>
    </row>
    <row r="29" spans="1:2" x14ac:dyDescent="0.2">
      <c r="A29" s="224"/>
      <c r="B29" s="229"/>
    </row>
    <row r="30" spans="1:2" x14ac:dyDescent="0.2">
      <c r="A30" s="224"/>
      <c r="B30" s="250"/>
    </row>
    <row r="31" spans="1:2" x14ac:dyDescent="0.2">
      <c r="A31" s="224" t="s">
        <v>250</v>
      </c>
      <c r="B31" s="229" t="s">
        <v>233</v>
      </c>
    </row>
    <row r="32" spans="1:2" x14ac:dyDescent="0.2">
      <c r="A32" s="224" t="s">
        <v>251</v>
      </c>
      <c r="B32" s="229" t="s">
        <v>234</v>
      </c>
    </row>
    <row r="33" spans="1:4" x14ac:dyDescent="0.2">
      <c r="A33" s="224"/>
      <c r="B33" s="229"/>
    </row>
    <row r="34" spans="1:4" x14ac:dyDescent="0.2">
      <c r="A34" s="224"/>
      <c r="B34" s="228" t="s">
        <v>236</v>
      </c>
    </row>
    <row r="35" spans="1:4" x14ac:dyDescent="0.2">
      <c r="A35" s="224" t="s">
        <v>247</v>
      </c>
      <c r="B35" s="229" t="s">
        <v>41</v>
      </c>
    </row>
    <row r="36" spans="1:4" x14ac:dyDescent="0.2">
      <c r="A36" s="224"/>
      <c r="B36" s="229" t="s">
        <v>42</v>
      </c>
    </row>
    <row r="37" spans="1:4" ht="12" thickBot="1" x14ac:dyDescent="0.25">
      <c r="A37" s="225"/>
      <c r="B37" s="226"/>
    </row>
    <row r="39" spans="1:4" x14ac:dyDescent="0.2">
      <c r="A39" s="340" t="s">
        <v>360</v>
      </c>
      <c r="B39" s="341"/>
      <c r="C39" s="341"/>
      <c r="D39" s="342"/>
    </row>
    <row r="40" spans="1:4" x14ac:dyDescent="0.2">
      <c r="A40" s="343"/>
      <c r="B40" s="341"/>
      <c r="C40" s="341"/>
      <c r="D40" s="342"/>
    </row>
    <row r="41" spans="1:4" x14ac:dyDescent="0.2">
      <c r="A41" s="344"/>
      <c r="B41" s="345"/>
      <c r="C41" s="344"/>
      <c r="D41" s="344"/>
    </row>
    <row r="42" spans="1:4" x14ac:dyDescent="0.2">
      <c r="A42" s="346"/>
      <c r="B42" s="344"/>
      <c r="C42" s="344"/>
      <c r="D42" s="344"/>
    </row>
    <row r="43" spans="1:4" x14ac:dyDescent="0.2">
      <c r="A43" s="346"/>
      <c r="B43" s="344" t="s">
        <v>361</v>
      </c>
      <c r="C43" s="346" t="s">
        <v>361</v>
      </c>
    </row>
    <row r="44" spans="1:4" ht="22.5" x14ac:dyDescent="0.2">
      <c r="A44" s="346"/>
      <c r="B44" s="347" t="s">
        <v>362</v>
      </c>
      <c r="C44" s="347" t="s">
        <v>362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F25" sqref="F2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 x14ac:dyDescent="0.2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 x14ac:dyDescent="0.2">
      <c r="A2" s="73" t="s">
        <v>0</v>
      </c>
      <c r="B2" s="73"/>
      <c r="C2" s="43"/>
      <c r="D2" s="43"/>
      <c r="E2" s="43"/>
    </row>
    <row r="3" spans="1:7" s="42" customFormat="1" x14ac:dyDescent="0.2">
      <c r="C3" s="43"/>
      <c r="D3" s="43"/>
      <c r="E3" s="43"/>
    </row>
    <row r="4" spans="1:7" s="42" customFormat="1" x14ac:dyDescent="0.2">
      <c r="C4" s="43"/>
      <c r="D4" s="43"/>
      <c r="E4" s="43"/>
    </row>
    <row r="5" spans="1:7" s="42" customFormat="1" ht="11.25" customHeight="1" x14ac:dyDescent="0.2">
      <c r="A5" s="10" t="s">
        <v>177</v>
      </c>
      <c r="B5" s="10"/>
      <c r="C5" s="43"/>
      <c r="D5" s="43"/>
      <c r="E5" s="43"/>
      <c r="G5" s="12" t="s">
        <v>115</v>
      </c>
    </row>
    <row r="6" spans="1:7" s="83" customFormat="1" x14ac:dyDescent="0.2">
      <c r="A6" s="45"/>
      <c r="B6" s="45"/>
      <c r="C6" s="80"/>
      <c r="D6" s="82"/>
      <c r="E6" s="82"/>
    </row>
    <row r="7" spans="1:7" ht="15" customHeight="1" x14ac:dyDescent="0.2">
      <c r="A7" s="15" t="s">
        <v>46</v>
      </c>
      <c r="B7" s="16" t="s">
        <v>47</v>
      </c>
      <c r="C7" s="58" t="s">
        <v>74</v>
      </c>
      <c r="D7" s="58" t="s">
        <v>75</v>
      </c>
      <c r="E7" s="104" t="s">
        <v>116</v>
      </c>
      <c r="F7" s="52" t="s">
        <v>49</v>
      </c>
      <c r="G7" s="52" t="s">
        <v>88</v>
      </c>
    </row>
    <row r="8" spans="1:7" x14ac:dyDescent="0.2">
      <c r="A8" s="348" t="s">
        <v>608</v>
      </c>
      <c r="B8" s="348" t="s">
        <v>609</v>
      </c>
      <c r="C8" s="349">
        <v>960043.65</v>
      </c>
      <c r="D8" s="349">
        <v>960043.65</v>
      </c>
      <c r="E8" s="178"/>
      <c r="F8" s="190"/>
      <c r="G8" s="185"/>
    </row>
    <row r="9" spans="1:7" x14ac:dyDescent="0.2">
      <c r="A9" s="348" t="s">
        <v>610</v>
      </c>
      <c r="B9" s="348" t="s">
        <v>611</v>
      </c>
      <c r="C9" s="349">
        <v>6199999.3200000003</v>
      </c>
      <c r="D9" s="349">
        <v>6199999.3200000003</v>
      </c>
      <c r="E9" s="178"/>
      <c r="F9" s="178"/>
      <c r="G9" s="185"/>
    </row>
    <row r="10" spans="1:7" x14ac:dyDescent="0.2">
      <c r="A10" s="348" t="s">
        <v>612</v>
      </c>
      <c r="B10" s="348" t="s">
        <v>613</v>
      </c>
      <c r="C10" s="349">
        <v>6799999.3300000001</v>
      </c>
      <c r="D10" s="349">
        <v>6799999.3300000001</v>
      </c>
      <c r="E10" s="178"/>
      <c r="F10" s="185"/>
      <c r="G10" s="185"/>
    </row>
    <row r="11" spans="1:7" x14ac:dyDescent="0.2">
      <c r="A11" s="348" t="s">
        <v>614</v>
      </c>
      <c r="B11" s="348" t="s">
        <v>615</v>
      </c>
      <c r="C11" s="349">
        <v>13235147.65</v>
      </c>
      <c r="D11" s="349">
        <v>13235147.65</v>
      </c>
      <c r="E11" s="178"/>
      <c r="F11" s="185"/>
      <c r="G11" s="185"/>
    </row>
    <row r="12" spans="1:7" x14ac:dyDescent="0.2">
      <c r="A12" s="348" t="s">
        <v>616</v>
      </c>
      <c r="B12" s="348" t="s">
        <v>617</v>
      </c>
      <c r="C12" s="349">
        <v>13235147.65</v>
      </c>
      <c r="D12" s="349">
        <v>13235147.65</v>
      </c>
      <c r="E12" s="178"/>
      <c r="F12" s="185"/>
      <c r="G12" s="185"/>
    </row>
    <row r="13" spans="1:7" x14ac:dyDescent="0.2">
      <c r="A13" s="348" t="s">
        <v>618</v>
      </c>
      <c r="B13" s="348" t="s">
        <v>619</v>
      </c>
      <c r="C13" s="349">
        <v>2050000.36</v>
      </c>
      <c r="D13" s="349">
        <v>2050000.36</v>
      </c>
      <c r="E13" s="178"/>
      <c r="F13" s="185"/>
      <c r="G13" s="185"/>
    </row>
    <row r="14" spans="1:7" x14ac:dyDescent="0.2">
      <c r="A14" s="182"/>
      <c r="B14" s="165" t="s">
        <v>319</v>
      </c>
      <c r="C14" s="155">
        <f>SUM(C8:C13)</f>
        <v>42480337.960000001</v>
      </c>
      <c r="D14" s="155">
        <f>SUM(D8:D13)</f>
        <v>42480337.960000001</v>
      </c>
      <c r="E14" s="158">
        <f>SUM(E8:E13)</f>
        <v>0</v>
      </c>
      <c r="F14" s="215"/>
      <c r="G14" s="215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zoomScaleSheetLayoutView="100" workbookViewId="0">
      <selection activeCell="C32" sqref="C3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 x14ac:dyDescent="0.2">
      <c r="A1" s="73" t="s">
        <v>43</v>
      </c>
      <c r="B1" s="73"/>
      <c r="C1" s="43"/>
      <c r="D1" s="43"/>
      <c r="E1" s="43"/>
      <c r="F1" s="7"/>
    </row>
    <row r="2" spans="1:6" s="42" customFormat="1" x14ac:dyDescent="0.2">
      <c r="A2" s="73" t="s">
        <v>0</v>
      </c>
      <c r="B2" s="73"/>
      <c r="C2" s="43"/>
      <c r="D2" s="43"/>
      <c r="E2" s="43"/>
    </row>
    <row r="3" spans="1:6" s="42" customFormat="1" x14ac:dyDescent="0.2">
      <c r="C3" s="43"/>
      <c r="D3" s="43"/>
      <c r="E3" s="43"/>
    </row>
    <row r="4" spans="1:6" s="42" customFormat="1" x14ac:dyDescent="0.2">
      <c r="C4" s="43"/>
      <c r="D4" s="43"/>
      <c r="E4" s="43"/>
    </row>
    <row r="5" spans="1:6" s="42" customFormat="1" ht="11.25" customHeight="1" x14ac:dyDescent="0.2">
      <c r="A5" s="10" t="s">
        <v>178</v>
      </c>
      <c r="B5" s="10"/>
      <c r="C5" s="43"/>
      <c r="D5" s="43"/>
      <c r="E5" s="43"/>
      <c r="F5" s="12" t="s">
        <v>117</v>
      </c>
    </row>
    <row r="6" spans="1:6" s="83" customFormat="1" x14ac:dyDescent="0.2">
      <c r="A6" s="45"/>
      <c r="B6" s="45"/>
      <c r="C6" s="80"/>
      <c r="D6" s="82"/>
      <c r="E6" s="82"/>
    </row>
    <row r="7" spans="1:6" ht="15" customHeight="1" x14ac:dyDescent="0.2">
      <c r="A7" s="15" t="s">
        <v>46</v>
      </c>
      <c r="B7" s="16" t="s">
        <v>47</v>
      </c>
      <c r="C7" s="58" t="s">
        <v>74</v>
      </c>
      <c r="D7" s="58" t="s">
        <v>75</v>
      </c>
      <c r="E7" s="104" t="s">
        <v>116</v>
      </c>
      <c r="F7" s="104" t="s">
        <v>88</v>
      </c>
    </row>
    <row r="8" spans="1:6" x14ac:dyDescent="0.2">
      <c r="A8" s="348" t="s">
        <v>620</v>
      </c>
      <c r="B8" s="348" t="s">
        <v>621</v>
      </c>
      <c r="C8" s="349">
        <v>-961708.11</v>
      </c>
      <c r="D8" s="349">
        <v>-961708.11</v>
      </c>
      <c r="E8" s="349">
        <f>+C8-D8</f>
        <v>0</v>
      </c>
      <c r="F8" s="219"/>
    </row>
    <row r="9" spans="1:6" s="293" customFormat="1" x14ac:dyDescent="0.2">
      <c r="A9" s="348" t="s">
        <v>622</v>
      </c>
      <c r="B9" s="348" t="s">
        <v>623</v>
      </c>
      <c r="C9" s="349">
        <v>264320.25</v>
      </c>
      <c r="D9" s="349">
        <v>264320.25</v>
      </c>
      <c r="E9" s="349">
        <f t="shared" ref="E9:E26" si="0">+C9-D9</f>
        <v>0</v>
      </c>
      <c r="F9" s="219"/>
    </row>
    <row r="10" spans="1:6" s="293" customFormat="1" x14ac:dyDescent="0.2">
      <c r="A10" s="348" t="s">
        <v>624</v>
      </c>
      <c r="B10" s="348" t="s">
        <v>625</v>
      </c>
      <c r="C10" s="349">
        <v>1785568.54</v>
      </c>
      <c r="D10" s="349">
        <v>1785568.54</v>
      </c>
      <c r="E10" s="349">
        <f t="shared" si="0"/>
        <v>0</v>
      </c>
      <c r="F10" s="219"/>
    </row>
    <row r="11" spans="1:6" s="293" customFormat="1" x14ac:dyDescent="0.2">
      <c r="A11" s="348" t="s">
        <v>626</v>
      </c>
      <c r="B11" s="348" t="s">
        <v>627</v>
      </c>
      <c r="C11" s="349">
        <v>-1252737.29</v>
      </c>
      <c r="D11" s="349">
        <v>-1252737.29</v>
      </c>
      <c r="E11" s="349">
        <f t="shared" si="0"/>
        <v>0</v>
      </c>
      <c r="F11" s="219"/>
    </row>
    <row r="12" spans="1:6" s="293" customFormat="1" x14ac:dyDescent="0.2">
      <c r="A12" s="348" t="s">
        <v>628</v>
      </c>
      <c r="B12" s="348" t="s">
        <v>629</v>
      </c>
      <c r="C12" s="349">
        <v>403274.47</v>
      </c>
      <c r="D12" s="349">
        <v>403274.47</v>
      </c>
      <c r="E12" s="349">
        <f t="shared" si="0"/>
        <v>0</v>
      </c>
      <c r="F12" s="219"/>
    </row>
    <row r="13" spans="1:6" s="293" customFormat="1" x14ac:dyDescent="0.2">
      <c r="A13" s="348" t="s">
        <v>630</v>
      </c>
      <c r="B13" s="348" t="s">
        <v>631</v>
      </c>
      <c r="C13" s="349">
        <v>-268413.39</v>
      </c>
      <c r="D13" s="349">
        <v>-268413.39</v>
      </c>
      <c r="E13" s="349">
        <f t="shared" si="0"/>
        <v>0</v>
      </c>
      <c r="F13" s="219"/>
    </row>
    <row r="14" spans="1:6" x14ac:dyDescent="0.2">
      <c r="A14" s="348" t="s">
        <v>632</v>
      </c>
      <c r="B14" s="348" t="s">
        <v>633</v>
      </c>
      <c r="C14" s="349">
        <v>1275327.2</v>
      </c>
      <c r="D14" s="349">
        <v>1275327.2</v>
      </c>
      <c r="E14" s="349">
        <f t="shared" si="0"/>
        <v>0</v>
      </c>
      <c r="F14" s="219"/>
    </row>
    <row r="15" spans="1:6" x14ac:dyDescent="0.2">
      <c r="A15" s="348" t="s">
        <v>634</v>
      </c>
      <c r="B15" s="348" t="s">
        <v>635</v>
      </c>
      <c r="C15" s="349">
        <v>1576712.39</v>
      </c>
      <c r="D15" s="349">
        <v>1576712.39</v>
      </c>
      <c r="E15" s="349">
        <f t="shared" si="0"/>
        <v>0</v>
      </c>
      <c r="F15" s="219"/>
    </row>
    <row r="16" spans="1:6" x14ac:dyDescent="0.2">
      <c r="A16" s="348" t="s">
        <v>636</v>
      </c>
      <c r="B16" s="348" t="s">
        <v>637</v>
      </c>
      <c r="C16" s="349">
        <v>-2285742.84</v>
      </c>
      <c r="D16" s="349">
        <v>-2285742.84</v>
      </c>
      <c r="E16" s="349">
        <f t="shared" si="0"/>
        <v>0</v>
      </c>
      <c r="F16" s="219"/>
    </row>
    <row r="17" spans="1:6" x14ac:dyDescent="0.2">
      <c r="A17" s="348" t="s">
        <v>638</v>
      </c>
      <c r="B17" s="348" t="s">
        <v>639</v>
      </c>
      <c r="C17" s="349">
        <v>1645294</v>
      </c>
      <c r="D17" s="349">
        <v>1645294</v>
      </c>
      <c r="E17" s="349">
        <f t="shared" si="0"/>
        <v>0</v>
      </c>
      <c r="F17" s="219"/>
    </row>
    <row r="18" spans="1:6" x14ac:dyDescent="0.2">
      <c r="A18" s="348" t="s">
        <v>640</v>
      </c>
      <c r="B18" s="348" t="s">
        <v>641</v>
      </c>
      <c r="C18" s="349">
        <v>1950524.82</v>
      </c>
      <c r="D18" s="349">
        <v>1950524.82</v>
      </c>
      <c r="E18" s="349">
        <f t="shared" si="0"/>
        <v>0</v>
      </c>
      <c r="F18" s="219"/>
    </row>
    <row r="19" spans="1:6" x14ac:dyDescent="0.2">
      <c r="A19" s="348" t="s">
        <v>642</v>
      </c>
      <c r="B19" s="348" t="s">
        <v>643</v>
      </c>
      <c r="C19" s="349">
        <v>1853355.08</v>
      </c>
      <c r="D19" s="349">
        <v>1853355.08</v>
      </c>
      <c r="E19" s="349">
        <f t="shared" si="0"/>
        <v>0</v>
      </c>
      <c r="F19" s="219"/>
    </row>
    <row r="20" spans="1:6" x14ac:dyDescent="0.2">
      <c r="A20" s="348" t="s">
        <v>644</v>
      </c>
      <c r="B20" s="348" t="s">
        <v>645</v>
      </c>
      <c r="C20" s="349">
        <v>1418637.7</v>
      </c>
      <c r="D20" s="349">
        <v>1418637.7</v>
      </c>
      <c r="E20" s="349">
        <f t="shared" si="0"/>
        <v>0</v>
      </c>
      <c r="F20" s="219"/>
    </row>
    <row r="21" spans="1:6" x14ac:dyDescent="0.2">
      <c r="A21" s="348" t="s">
        <v>646</v>
      </c>
      <c r="B21" s="348" t="s">
        <v>647</v>
      </c>
      <c r="C21" s="349">
        <v>1206653.95</v>
      </c>
      <c r="D21" s="349">
        <v>1206653.95</v>
      </c>
      <c r="E21" s="349">
        <f t="shared" si="0"/>
        <v>0</v>
      </c>
      <c r="F21" s="219"/>
    </row>
    <row r="22" spans="1:6" x14ac:dyDescent="0.2">
      <c r="A22" s="348" t="s">
        <v>648</v>
      </c>
      <c r="B22" s="348" t="s">
        <v>649</v>
      </c>
      <c r="C22" s="349">
        <v>2724785.29</v>
      </c>
      <c r="D22" s="349">
        <v>2724785.29</v>
      </c>
      <c r="E22" s="349">
        <f t="shared" si="0"/>
        <v>0</v>
      </c>
      <c r="F22" s="219"/>
    </row>
    <row r="23" spans="1:6" x14ac:dyDescent="0.2">
      <c r="A23" s="348" t="s">
        <v>650</v>
      </c>
      <c r="B23" s="348" t="s">
        <v>651</v>
      </c>
      <c r="C23" s="349">
        <v>11028549.800000001</v>
      </c>
      <c r="D23" s="349">
        <v>11028549.800000001</v>
      </c>
      <c r="E23" s="349">
        <f t="shared" si="0"/>
        <v>0</v>
      </c>
      <c r="F23" s="219"/>
    </row>
    <row r="24" spans="1:6" x14ac:dyDescent="0.2">
      <c r="A24" s="348" t="s">
        <v>652</v>
      </c>
      <c r="B24" s="348" t="s">
        <v>653</v>
      </c>
      <c r="C24" s="349">
        <v>4026447.45</v>
      </c>
      <c r="D24" s="349">
        <v>3886190.53</v>
      </c>
      <c r="E24" s="349">
        <f t="shared" si="0"/>
        <v>140256.92000000039</v>
      </c>
      <c r="F24" s="219"/>
    </row>
    <row r="25" spans="1:6" x14ac:dyDescent="0.2">
      <c r="A25" s="348" t="s">
        <v>654</v>
      </c>
      <c r="B25" s="348" t="s">
        <v>655</v>
      </c>
      <c r="C25" s="349">
        <v>-855828.24</v>
      </c>
      <c r="D25" s="349">
        <v>-1284166.1200000001</v>
      </c>
      <c r="E25" s="349">
        <f t="shared" si="0"/>
        <v>428337.88000000012</v>
      </c>
      <c r="F25" s="219"/>
    </row>
    <row r="26" spans="1:6" x14ac:dyDescent="0.2">
      <c r="A26" s="348">
        <v>3210</v>
      </c>
      <c r="B26" s="348" t="s">
        <v>757</v>
      </c>
      <c r="C26" s="178">
        <v>0</v>
      </c>
      <c r="D26" s="178">
        <v>36371436.479999997</v>
      </c>
      <c r="E26" s="178">
        <f t="shared" si="0"/>
        <v>-36371436.479999997</v>
      </c>
      <c r="F26" s="219"/>
    </row>
    <row r="27" spans="1:6" x14ac:dyDescent="0.2">
      <c r="A27" s="163"/>
      <c r="B27" s="163"/>
      <c r="C27" s="178"/>
      <c r="D27" s="178"/>
      <c r="E27" s="178"/>
      <c r="F27" s="219"/>
    </row>
    <row r="28" spans="1:6" x14ac:dyDescent="0.2">
      <c r="A28" s="165"/>
      <c r="B28" s="165" t="s">
        <v>320</v>
      </c>
      <c r="C28" s="179">
        <f>SUM(C8:C27)</f>
        <v>25535021.07</v>
      </c>
      <c r="D28" s="179">
        <f>SUM(D8:D27)</f>
        <v>61337862.75</v>
      </c>
      <c r="E28" s="179">
        <f>SUM(E8:E27)</f>
        <v>-35802841.68</v>
      </c>
      <c r="F28" s="165"/>
    </row>
  </sheetData>
  <protectedRanges>
    <protectedRange sqref="F28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Normal="100" zoomScaleSheetLayoutView="100" workbookViewId="0">
      <selection activeCell="E27" sqref="E27"/>
    </sheetView>
  </sheetViews>
  <sheetFormatPr baseColWidth="10" defaultRowHeight="11.25" x14ac:dyDescent="0.2"/>
  <cols>
    <col min="1" max="1" width="20.7109375" style="167" customWidth="1"/>
    <col min="2" max="2" width="50.7109375" style="167" customWidth="1"/>
    <col min="3" max="5" width="17.7109375" style="120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74"/>
      <c r="D1" s="74"/>
      <c r="E1" s="32"/>
    </row>
    <row r="2" spans="1:5" s="42" customFormat="1" x14ac:dyDescent="0.2">
      <c r="A2" s="73" t="s">
        <v>0</v>
      </c>
      <c r="B2" s="73"/>
      <c r="C2" s="74"/>
      <c r="D2" s="74"/>
      <c r="E2" s="74"/>
    </row>
    <row r="3" spans="1:5" s="42" customFormat="1" x14ac:dyDescent="0.2">
      <c r="C3" s="74"/>
      <c r="D3" s="74"/>
      <c r="E3" s="74"/>
    </row>
    <row r="4" spans="1:5" s="42" customFormat="1" x14ac:dyDescent="0.2">
      <c r="C4" s="74"/>
      <c r="D4" s="74"/>
      <c r="E4" s="74"/>
    </row>
    <row r="5" spans="1:5" s="42" customFormat="1" ht="11.25" customHeight="1" x14ac:dyDescent="0.2">
      <c r="A5" s="66" t="s">
        <v>192</v>
      </c>
      <c r="C5" s="74"/>
      <c r="D5" s="74"/>
      <c r="E5" s="279" t="s">
        <v>118</v>
      </c>
    </row>
    <row r="6" spans="1:5" s="83" customFormat="1" x14ac:dyDescent="0.2">
      <c r="A6" s="28"/>
      <c r="B6" s="28"/>
      <c r="C6" s="105"/>
      <c r="D6" s="106"/>
      <c r="E6" s="106"/>
    </row>
    <row r="7" spans="1:5" ht="15" customHeight="1" x14ac:dyDescent="0.2">
      <c r="A7" s="15" t="s">
        <v>46</v>
      </c>
      <c r="B7" s="16" t="s">
        <v>47</v>
      </c>
      <c r="C7" s="58" t="s">
        <v>74</v>
      </c>
      <c r="D7" s="58" t="s">
        <v>75</v>
      </c>
      <c r="E7" s="58" t="s">
        <v>76</v>
      </c>
    </row>
    <row r="8" spans="1:5" x14ac:dyDescent="0.2">
      <c r="A8" s="357" t="s">
        <v>656</v>
      </c>
      <c r="B8" s="357" t="s">
        <v>657</v>
      </c>
      <c r="C8" s="349">
        <v>29950</v>
      </c>
      <c r="D8" s="349">
        <v>29950</v>
      </c>
      <c r="E8" s="349">
        <f t="shared" ref="E8:E18" si="0">+C8-D8</f>
        <v>0</v>
      </c>
    </row>
    <row r="9" spans="1:5" x14ac:dyDescent="0.2">
      <c r="A9" s="357" t="s">
        <v>658</v>
      </c>
      <c r="B9" s="357" t="s">
        <v>659</v>
      </c>
      <c r="C9" s="349">
        <v>250</v>
      </c>
      <c r="D9" s="349">
        <v>250</v>
      </c>
      <c r="E9" s="349">
        <f t="shared" si="0"/>
        <v>0</v>
      </c>
    </row>
    <row r="10" spans="1:5" x14ac:dyDescent="0.2">
      <c r="A10" s="357" t="s">
        <v>660</v>
      </c>
      <c r="B10" s="357" t="s">
        <v>661</v>
      </c>
      <c r="C10" s="349">
        <v>500</v>
      </c>
      <c r="D10" s="349">
        <v>500</v>
      </c>
      <c r="E10" s="349">
        <f t="shared" si="0"/>
        <v>0</v>
      </c>
    </row>
    <row r="11" spans="1:5" x14ac:dyDescent="0.2">
      <c r="A11" s="357" t="s">
        <v>662</v>
      </c>
      <c r="B11" s="357" t="s">
        <v>663</v>
      </c>
      <c r="C11" s="349">
        <v>1400</v>
      </c>
      <c r="D11" s="349">
        <v>1100</v>
      </c>
      <c r="E11" s="349">
        <f t="shared" si="0"/>
        <v>300</v>
      </c>
    </row>
    <row r="12" spans="1:5" x14ac:dyDescent="0.2">
      <c r="A12" s="357" t="s">
        <v>664</v>
      </c>
      <c r="B12" s="357" t="s">
        <v>665</v>
      </c>
      <c r="C12" s="349">
        <v>232744.5</v>
      </c>
      <c r="D12" s="349">
        <v>317619.94</v>
      </c>
      <c r="E12" s="349">
        <f>+C12-D12</f>
        <v>-84875.44</v>
      </c>
    </row>
    <row r="13" spans="1:5" x14ac:dyDescent="0.2">
      <c r="A13" s="357" t="s">
        <v>666</v>
      </c>
      <c r="B13" s="357" t="s">
        <v>667</v>
      </c>
      <c r="C13" s="349">
        <v>290851.86</v>
      </c>
      <c r="D13" s="349">
        <v>250381.14</v>
      </c>
      <c r="E13" s="349">
        <f t="shared" si="0"/>
        <v>40470.719999999972</v>
      </c>
    </row>
    <row r="14" spans="1:5" x14ac:dyDescent="0.2">
      <c r="A14" s="357" t="s">
        <v>668</v>
      </c>
      <c r="B14" s="357" t="s">
        <v>669</v>
      </c>
      <c r="C14" s="349">
        <v>993161.26</v>
      </c>
      <c r="D14" s="349">
        <v>509782.98</v>
      </c>
      <c r="E14" s="349">
        <f t="shared" si="0"/>
        <v>483378.28</v>
      </c>
    </row>
    <row r="15" spans="1:5" x14ac:dyDescent="0.2">
      <c r="A15" s="357" t="s">
        <v>363</v>
      </c>
      <c r="B15" s="357" t="s">
        <v>364</v>
      </c>
      <c r="C15" s="349">
        <v>5708450.9900000002</v>
      </c>
      <c r="D15" s="349">
        <v>16385011.02</v>
      </c>
      <c r="E15" s="349">
        <f t="shared" si="0"/>
        <v>-10676560.029999999</v>
      </c>
    </row>
    <row r="16" spans="1:5" x14ac:dyDescent="0.2">
      <c r="A16" s="357" t="s">
        <v>365</v>
      </c>
      <c r="B16" s="357" t="s">
        <v>366</v>
      </c>
      <c r="C16" s="349">
        <v>4332934.46</v>
      </c>
      <c r="D16" s="349">
        <v>4481785.29</v>
      </c>
      <c r="E16" s="349">
        <f>+C16-D16</f>
        <v>-148850.83000000007</v>
      </c>
    </row>
    <row r="17" spans="1:5" x14ac:dyDescent="0.2">
      <c r="A17" s="357" t="s">
        <v>670</v>
      </c>
      <c r="B17" s="357" t="s">
        <v>671</v>
      </c>
      <c r="C17" s="349">
        <v>0</v>
      </c>
      <c r="D17" s="349">
        <v>0</v>
      </c>
      <c r="E17" s="349">
        <f t="shared" si="0"/>
        <v>0</v>
      </c>
    </row>
    <row r="18" spans="1:5" x14ac:dyDescent="0.2">
      <c r="A18" s="357" t="s">
        <v>672</v>
      </c>
      <c r="B18" s="357" t="s">
        <v>673</v>
      </c>
      <c r="C18" s="349">
        <v>0</v>
      </c>
      <c r="D18" s="349">
        <v>0</v>
      </c>
      <c r="E18" s="349">
        <f t="shared" si="0"/>
        <v>0</v>
      </c>
    </row>
    <row r="19" spans="1:5" x14ac:dyDescent="0.2">
      <c r="A19" s="357" t="s">
        <v>674</v>
      </c>
      <c r="B19" s="357" t="s">
        <v>675</v>
      </c>
      <c r="C19" s="349">
        <v>0</v>
      </c>
      <c r="D19" s="349">
        <v>0</v>
      </c>
      <c r="E19" s="349">
        <f t="shared" ref="E19" si="1">+C19-D19</f>
        <v>0</v>
      </c>
    </row>
    <row r="20" spans="1:5" x14ac:dyDescent="0.2">
      <c r="A20" s="357" t="s">
        <v>680</v>
      </c>
      <c r="B20" s="357" t="s">
        <v>681</v>
      </c>
      <c r="C20" s="349">
        <v>0</v>
      </c>
      <c r="D20" s="349">
        <v>0</v>
      </c>
      <c r="E20" s="349">
        <f>+C20-D20</f>
        <v>0</v>
      </c>
    </row>
    <row r="21" spans="1:5" x14ac:dyDescent="0.2">
      <c r="A21" s="357" t="s">
        <v>676</v>
      </c>
      <c r="B21" s="357" t="s">
        <v>677</v>
      </c>
      <c r="C21" s="349">
        <v>0</v>
      </c>
      <c r="D21" s="178">
        <v>0</v>
      </c>
      <c r="E21" s="178">
        <f>+C21-D21</f>
        <v>0</v>
      </c>
    </row>
    <row r="22" spans="1:5" x14ac:dyDescent="0.2">
      <c r="A22" s="185"/>
      <c r="B22" s="185"/>
      <c r="C22" s="178"/>
      <c r="D22" s="178"/>
      <c r="E22" s="178"/>
    </row>
    <row r="23" spans="1:5" x14ac:dyDescent="0.2">
      <c r="A23" s="185"/>
      <c r="B23" s="185"/>
      <c r="C23" s="178"/>
      <c r="D23" s="178"/>
      <c r="E23" s="178"/>
    </row>
    <row r="24" spans="1:5" x14ac:dyDescent="0.2">
      <c r="A24" s="185"/>
      <c r="B24" s="185"/>
      <c r="C24" s="178"/>
      <c r="D24" s="178"/>
      <c r="E24" s="178"/>
    </row>
    <row r="25" spans="1:5" x14ac:dyDescent="0.2">
      <c r="A25" s="185"/>
      <c r="B25" s="185"/>
      <c r="C25" s="178"/>
      <c r="D25" s="178"/>
      <c r="E25" s="178"/>
    </row>
    <row r="26" spans="1:5" x14ac:dyDescent="0.2">
      <c r="A26" s="164"/>
      <c r="B26" s="164"/>
      <c r="C26" s="216"/>
      <c r="D26" s="216"/>
      <c r="E26" s="216"/>
    </row>
    <row r="27" spans="1:5" s="19" customFormat="1" x14ac:dyDescent="0.2">
      <c r="A27" s="165"/>
      <c r="B27" s="165" t="s">
        <v>320</v>
      </c>
      <c r="C27" s="179">
        <f>SUM(C8:C26)</f>
        <v>11590243.07</v>
      </c>
      <c r="D27" s="179">
        <f>SUM(D8:D26)</f>
        <v>21976380.369999997</v>
      </c>
      <c r="E27" s="179">
        <f>SUM(E8:E26)</f>
        <v>-10386137.299999999</v>
      </c>
    </row>
    <row r="28" spans="1:5" s="19" customFormat="1" x14ac:dyDescent="0.2">
      <c r="A28" s="211"/>
      <c r="B28" s="211"/>
      <c r="C28" s="217"/>
      <c r="D28" s="217"/>
      <c r="E28" s="217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zoomScaleSheetLayoutView="100" workbookViewId="0">
      <selection activeCell="B46" sqref="B46"/>
    </sheetView>
  </sheetViews>
  <sheetFormatPr baseColWidth="10" defaultRowHeight="11.25" x14ac:dyDescent="0.2"/>
  <cols>
    <col min="1" max="1" width="20.7109375" style="167" customWidth="1"/>
    <col min="2" max="2" width="50.7109375" style="167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 x14ac:dyDescent="0.2">
      <c r="A1" s="73" t="s">
        <v>43</v>
      </c>
      <c r="B1" s="73"/>
      <c r="C1" s="107"/>
      <c r="D1" s="108"/>
    </row>
    <row r="2" spans="1:4" s="42" customFormat="1" x14ac:dyDescent="0.2">
      <c r="A2" s="73" t="s">
        <v>0</v>
      </c>
      <c r="B2" s="73"/>
      <c r="C2" s="107"/>
      <c r="D2" s="109"/>
    </row>
    <row r="3" spans="1:4" s="42" customFormat="1" x14ac:dyDescent="0.2">
      <c r="A3" s="73"/>
      <c r="B3" s="73"/>
      <c r="C3" s="107"/>
      <c r="D3" s="109"/>
    </row>
    <row r="4" spans="1:4" s="42" customFormat="1" x14ac:dyDescent="0.2">
      <c r="C4" s="107"/>
      <c r="D4" s="109"/>
    </row>
    <row r="5" spans="1:4" s="42" customFormat="1" ht="11.25" customHeight="1" x14ac:dyDescent="0.2">
      <c r="A5" s="376" t="s">
        <v>321</v>
      </c>
      <c r="B5" s="377"/>
      <c r="C5" s="107"/>
      <c r="D5" s="110" t="s">
        <v>119</v>
      </c>
    </row>
    <row r="6" spans="1:4" x14ac:dyDescent="0.2">
      <c r="A6" s="111"/>
      <c r="B6" s="111"/>
      <c r="C6" s="112"/>
      <c r="D6" s="113"/>
    </row>
    <row r="7" spans="1:4" ht="15" customHeight="1" x14ac:dyDescent="0.2">
      <c r="A7" s="15" t="s">
        <v>46</v>
      </c>
      <c r="B7" s="16" t="s">
        <v>47</v>
      </c>
      <c r="C7" s="58" t="s">
        <v>76</v>
      </c>
      <c r="D7" s="52" t="s">
        <v>120</v>
      </c>
    </row>
    <row r="8" spans="1:4" x14ac:dyDescent="0.2">
      <c r="A8" s="364" t="s">
        <v>735</v>
      </c>
      <c r="B8" s="359" t="s">
        <v>734</v>
      </c>
      <c r="C8" s="116">
        <v>7767853.3200000003</v>
      </c>
      <c r="D8" s="360">
        <f>+C8/$C$32</f>
        <v>1</v>
      </c>
    </row>
    <row r="9" spans="1:4" x14ac:dyDescent="0.2">
      <c r="A9" s="358"/>
      <c r="B9" s="359"/>
      <c r="C9" s="116"/>
      <c r="D9" s="117"/>
    </row>
    <row r="10" spans="1:4" x14ac:dyDescent="0.2">
      <c r="A10" s="358"/>
      <c r="B10" s="359"/>
      <c r="C10" s="116"/>
      <c r="D10" s="117"/>
    </row>
    <row r="11" spans="1:4" x14ac:dyDescent="0.2">
      <c r="A11" s="358"/>
      <c r="B11" s="359"/>
      <c r="C11" s="116"/>
      <c r="D11" s="117"/>
    </row>
    <row r="12" spans="1:4" x14ac:dyDescent="0.2">
      <c r="A12" s="114"/>
      <c r="B12" s="115"/>
      <c r="C12" s="116"/>
      <c r="D12" s="117"/>
    </row>
    <row r="13" spans="1:4" x14ac:dyDescent="0.2">
      <c r="A13" s="114"/>
      <c r="B13" s="115"/>
      <c r="C13" s="116"/>
      <c r="D13" s="117"/>
    </row>
    <row r="14" spans="1:4" x14ac:dyDescent="0.2">
      <c r="A14" s="114"/>
      <c r="B14" s="115"/>
      <c r="C14" s="116"/>
      <c r="D14" s="117"/>
    </row>
    <row r="15" spans="1:4" x14ac:dyDescent="0.2">
      <c r="A15" s="114"/>
      <c r="B15" s="115"/>
      <c r="C15" s="116"/>
      <c r="D15" s="117"/>
    </row>
    <row r="16" spans="1:4" x14ac:dyDescent="0.2">
      <c r="A16" s="114"/>
      <c r="B16" s="114"/>
      <c r="C16" s="116"/>
      <c r="D16" s="117"/>
    </row>
    <row r="17" spans="1:4" x14ac:dyDescent="0.2">
      <c r="A17" s="114"/>
      <c r="B17" s="115"/>
      <c r="C17" s="116"/>
      <c r="D17" s="117"/>
    </row>
    <row r="18" spans="1:4" x14ac:dyDescent="0.2">
      <c r="A18" s="114"/>
      <c r="B18" s="115"/>
      <c r="C18" s="116"/>
      <c r="D18" s="117"/>
    </row>
    <row r="19" spans="1:4" x14ac:dyDescent="0.2">
      <c r="A19" s="114"/>
      <c r="B19" s="115"/>
      <c r="C19" s="116"/>
      <c r="D19" s="117"/>
    </row>
    <row r="20" spans="1:4" x14ac:dyDescent="0.2">
      <c r="A20" s="114"/>
      <c r="B20" s="115"/>
      <c r="C20" s="116"/>
      <c r="D20" s="117"/>
    </row>
    <row r="21" spans="1:4" x14ac:dyDescent="0.2">
      <c r="A21" s="114"/>
      <c r="B21" s="115"/>
      <c r="C21" s="116"/>
      <c r="D21" s="117"/>
    </row>
    <row r="22" spans="1:4" x14ac:dyDescent="0.2">
      <c r="A22" s="114"/>
      <c r="B22" s="115"/>
      <c r="C22" s="116"/>
      <c r="D22" s="117"/>
    </row>
    <row r="23" spans="1:4" x14ac:dyDescent="0.2">
      <c r="A23" s="114"/>
      <c r="B23" s="115"/>
      <c r="C23" s="116"/>
      <c r="D23" s="117"/>
    </row>
    <row r="24" spans="1:4" x14ac:dyDescent="0.2">
      <c r="A24" s="114"/>
      <c r="B24" s="115"/>
      <c r="C24" s="116"/>
      <c r="D24" s="117"/>
    </row>
    <row r="25" spans="1:4" x14ac:dyDescent="0.2">
      <c r="A25" s="114"/>
      <c r="B25" s="115"/>
      <c r="C25" s="116"/>
      <c r="D25" s="117"/>
    </row>
    <row r="26" spans="1:4" x14ac:dyDescent="0.2">
      <c r="A26" s="114"/>
      <c r="B26" s="115"/>
      <c r="C26" s="116"/>
      <c r="D26" s="117"/>
    </row>
    <row r="27" spans="1:4" x14ac:dyDescent="0.2">
      <c r="A27" s="114"/>
      <c r="B27" s="115"/>
      <c r="C27" s="116"/>
      <c r="D27" s="117"/>
    </row>
    <row r="28" spans="1:4" x14ac:dyDescent="0.2">
      <c r="A28" s="114"/>
      <c r="B28" s="115"/>
      <c r="C28" s="116"/>
      <c r="D28" s="117"/>
    </row>
    <row r="29" spans="1:4" x14ac:dyDescent="0.2">
      <c r="A29" s="114"/>
      <c r="B29" s="115"/>
      <c r="C29" s="116"/>
      <c r="D29" s="117"/>
    </row>
    <row r="30" spans="1:4" x14ac:dyDescent="0.2">
      <c r="A30" s="114"/>
      <c r="B30" s="115"/>
      <c r="C30" s="116"/>
      <c r="D30" s="117"/>
    </row>
    <row r="31" spans="1:4" x14ac:dyDescent="0.2">
      <c r="A31" s="114"/>
      <c r="B31" s="114"/>
      <c r="C31" s="116"/>
      <c r="D31" s="117"/>
    </row>
    <row r="32" spans="1:4" x14ac:dyDescent="0.2">
      <c r="A32" s="118"/>
      <c r="B32" s="118" t="s">
        <v>324</v>
      </c>
      <c r="C32" s="119">
        <f>+SUM(C8:C31)</f>
        <v>7767853.3200000003</v>
      </c>
      <c r="D32" s="361">
        <f>+SUM(D8:D31)</f>
        <v>1</v>
      </c>
    </row>
    <row r="35" spans="1:4" x14ac:dyDescent="0.2">
      <c r="A35" s="376" t="s">
        <v>322</v>
      </c>
      <c r="B35" s="377"/>
      <c r="C35" s="107"/>
      <c r="D35" s="110" t="s">
        <v>119</v>
      </c>
    </row>
    <row r="36" spans="1:4" x14ac:dyDescent="0.2">
      <c r="A36" s="111"/>
      <c r="B36" s="111"/>
      <c r="C36" s="112"/>
      <c r="D36" s="113"/>
    </row>
    <row r="37" spans="1:4" x14ac:dyDescent="0.2">
      <c r="A37" s="15" t="s">
        <v>46</v>
      </c>
      <c r="B37" s="16" t="s">
        <v>47</v>
      </c>
      <c r="C37" s="58" t="s">
        <v>76</v>
      </c>
      <c r="D37" s="52" t="s">
        <v>120</v>
      </c>
    </row>
    <row r="38" spans="1:4" x14ac:dyDescent="0.2">
      <c r="A38" s="358" t="s">
        <v>387</v>
      </c>
      <c r="B38" s="359" t="s">
        <v>388</v>
      </c>
      <c r="C38" s="116">
        <v>7558074.2800000003</v>
      </c>
      <c r="D38" s="360">
        <f>+C38/$C$50</f>
        <v>0.410895819046252</v>
      </c>
    </row>
    <row r="39" spans="1:4" x14ac:dyDescent="0.2">
      <c r="A39" s="358" t="s">
        <v>389</v>
      </c>
      <c r="B39" s="359" t="s">
        <v>390</v>
      </c>
      <c r="C39" s="116">
        <v>8054992.9199999999</v>
      </c>
      <c r="D39" s="360">
        <f t="shared" ref="D39:D45" si="0">+C39/$C$50</f>
        <v>0.43791087394223926</v>
      </c>
    </row>
    <row r="40" spans="1:4" s="293" customFormat="1" x14ac:dyDescent="0.2">
      <c r="A40" s="358" t="s">
        <v>391</v>
      </c>
      <c r="B40" s="359" t="s">
        <v>392</v>
      </c>
      <c r="C40" s="116">
        <v>346486.14</v>
      </c>
      <c r="D40" s="360">
        <f t="shared" si="0"/>
        <v>1.8836769924345641E-2</v>
      </c>
    </row>
    <row r="41" spans="1:4" x14ac:dyDescent="0.2">
      <c r="A41" s="358" t="s">
        <v>683</v>
      </c>
      <c r="B41" s="359" t="s">
        <v>684</v>
      </c>
      <c r="C41" s="116">
        <v>75369</v>
      </c>
      <c r="D41" s="360">
        <f t="shared" si="0"/>
        <v>4.0974467620205719E-3</v>
      </c>
    </row>
    <row r="42" spans="1:4" s="293" customFormat="1" x14ac:dyDescent="0.2">
      <c r="A42" s="358" t="s">
        <v>393</v>
      </c>
      <c r="B42" s="359" t="s">
        <v>394</v>
      </c>
      <c r="C42" s="116">
        <v>200359.02</v>
      </c>
      <c r="D42" s="360">
        <f t="shared" si="0"/>
        <v>1.0892547569167894E-2</v>
      </c>
    </row>
    <row r="43" spans="1:4" s="293" customFormat="1" x14ac:dyDescent="0.2">
      <c r="A43" s="358" t="s">
        <v>419</v>
      </c>
      <c r="B43" s="359" t="s">
        <v>420</v>
      </c>
      <c r="C43" s="116">
        <v>1361505.48</v>
      </c>
      <c r="D43" s="360">
        <f t="shared" si="0"/>
        <v>7.4018445521358445E-2</v>
      </c>
    </row>
    <row r="44" spans="1:4" x14ac:dyDescent="0.2">
      <c r="A44" s="358" t="s">
        <v>421</v>
      </c>
      <c r="B44" s="359" t="s">
        <v>422</v>
      </c>
      <c r="C44" s="116">
        <v>87767.07</v>
      </c>
      <c r="D44" s="360">
        <f t="shared" si="0"/>
        <v>4.7714696597212763E-3</v>
      </c>
    </row>
    <row r="45" spans="1:4" x14ac:dyDescent="0.2">
      <c r="A45" s="358" t="s">
        <v>423</v>
      </c>
      <c r="B45" s="359" t="s">
        <v>424</v>
      </c>
      <c r="C45" s="116">
        <v>709583.8</v>
      </c>
      <c r="D45" s="360">
        <f t="shared" si="0"/>
        <v>3.8576627574894891E-2</v>
      </c>
    </row>
    <row r="46" spans="1:4" x14ac:dyDescent="0.2">
      <c r="A46" s="358"/>
      <c r="B46" s="359"/>
      <c r="C46" s="116"/>
      <c r="D46" s="360"/>
    </row>
    <row r="47" spans="1:4" x14ac:dyDescent="0.2">
      <c r="A47" s="358"/>
      <c r="B47" s="359"/>
      <c r="C47" s="116"/>
      <c r="D47" s="360"/>
    </row>
    <row r="48" spans="1:4" x14ac:dyDescent="0.2">
      <c r="A48" s="358"/>
      <c r="B48" s="359"/>
      <c r="C48" s="116"/>
      <c r="D48" s="360"/>
    </row>
    <row r="49" spans="1:4" x14ac:dyDescent="0.2">
      <c r="A49" s="114"/>
      <c r="B49" s="114"/>
      <c r="C49" s="116"/>
      <c r="D49" s="360"/>
    </row>
    <row r="50" spans="1:4" x14ac:dyDescent="0.2">
      <c r="A50" s="118"/>
      <c r="B50" s="118" t="s">
        <v>323</v>
      </c>
      <c r="C50" s="119">
        <f>+SUM(C38:C49)</f>
        <v>18394137.710000001</v>
      </c>
      <c r="D50" s="361">
        <f>+SUM(D38:D49)</f>
        <v>1.0000000000000002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7 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3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8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zoomScaleSheetLayoutView="100" workbookViewId="0">
      <pane ySplit="8" topLeftCell="A9" activePane="bottomLeft" state="frozen"/>
      <selection pane="bottomLeft" activeCell="C9" sqref="C9"/>
    </sheetView>
  </sheetViews>
  <sheetFormatPr baseColWidth="10" defaultRowHeight="11.25" x14ac:dyDescent="0.2"/>
  <cols>
    <col min="1" max="1" width="11.7109375" style="167" customWidth="1"/>
    <col min="2" max="2" width="68" style="167" customWidth="1"/>
    <col min="3" max="3" width="17.7109375" style="120" customWidth="1"/>
    <col min="4" max="4" width="17.7109375" style="285" customWidth="1"/>
    <col min="5" max="16384" width="11.42578125" style="285"/>
  </cols>
  <sheetData>
    <row r="1" spans="1:4" s="42" customFormat="1" x14ac:dyDescent="0.2">
      <c r="A1" s="73" t="s">
        <v>43</v>
      </c>
      <c r="B1" s="73"/>
      <c r="C1" s="107"/>
    </row>
    <row r="2" spans="1:4" s="42" customFormat="1" x14ac:dyDescent="0.2">
      <c r="A2" s="73" t="s">
        <v>0</v>
      </c>
      <c r="B2" s="73"/>
      <c r="C2" s="107"/>
    </row>
    <row r="3" spans="1:4" s="42" customFormat="1" x14ac:dyDescent="0.2">
      <c r="A3" s="73"/>
      <c r="B3" s="73"/>
      <c r="C3" s="107"/>
    </row>
    <row r="4" spans="1:4" s="42" customFormat="1" x14ac:dyDescent="0.2">
      <c r="A4" s="73"/>
      <c r="B4" s="73"/>
      <c r="C4" s="107"/>
    </row>
    <row r="5" spans="1:4" s="42" customFormat="1" x14ac:dyDescent="0.2">
      <c r="C5" s="107"/>
    </row>
    <row r="6" spans="1:4" s="42" customFormat="1" ht="11.25" customHeight="1" x14ac:dyDescent="0.2">
      <c r="A6" s="376" t="s">
        <v>301</v>
      </c>
      <c r="B6" s="377"/>
      <c r="C6" s="107"/>
      <c r="D6" s="298" t="s">
        <v>257</v>
      </c>
    </row>
    <row r="7" spans="1:4" x14ac:dyDescent="0.2">
      <c r="A7" s="111"/>
      <c r="B7" s="111"/>
      <c r="C7" s="112"/>
    </row>
    <row r="8" spans="1:4" ht="15" customHeight="1" x14ac:dyDescent="0.2">
      <c r="A8" s="15" t="s">
        <v>46</v>
      </c>
      <c r="B8" s="230" t="s">
        <v>47</v>
      </c>
      <c r="C8" s="324" t="s">
        <v>74</v>
      </c>
      <c r="D8" s="324" t="s">
        <v>75</v>
      </c>
    </row>
    <row r="9" spans="1:4" x14ac:dyDescent="0.2">
      <c r="A9" s="325">
        <v>5500</v>
      </c>
      <c r="B9" s="326" t="s">
        <v>332</v>
      </c>
      <c r="C9" s="327"/>
      <c r="D9" s="328"/>
    </row>
    <row r="10" spans="1:4" s="293" customFormat="1" x14ac:dyDescent="0.2">
      <c r="A10" s="329">
        <v>5510</v>
      </c>
      <c r="B10" s="330" t="s">
        <v>215</v>
      </c>
      <c r="C10" s="327"/>
      <c r="D10" s="328"/>
    </row>
    <row r="11" spans="1:4" s="293" customFormat="1" x14ac:dyDescent="0.2">
      <c r="A11" s="329">
        <v>5511</v>
      </c>
      <c r="B11" s="330" t="s">
        <v>333</v>
      </c>
      <c r="C11" s="327"/>
      <c r="D11" s="328"/>
    </row>
    <row r="12" spans="1:4" s="293" customFormat="1" x14ac:dyDescent="0.2">
      <c r="A12" s="329">
        <v>5512</v>
      </c>
      <c r="B12" s="330" t="s">
        <v>334</v>
      </c>
      <c r="C12" s="327"/>
      <c r="D12" s="328"/>
    </row>
    <row r="13" spans="1:4" s="293" customFormat="1" x14ac:dyDescent="0.2">
      <c r="A13" s="329">
        <v>5513</v>
      </c>
      <c r="B13" s="330" t="s">
        <v>335</v>
      </c>
      <c r="C13" s="327"/>
      <c r="D13" s="328"/>
    </row>
    <row r="14" spans="1:4" s="293" customFormat="1" x14ac:dyDescent="0.2">
      <c r="A14" s="329">
        <v>5514</v>
      </c>
      <c r="B14" s="330" t="s">
        <v>336</v>
      </c>
      <c r="C14" s="327"/>
      <c r="D14" s="328"/>
    </row>
    <row r="15" spans="1:4" s="293" customFormat="1" x14ac:dyDescent="0.2">
      <c r="A15" s="329">
        <v>5515</v>
      </c>
      <c r="B15" s="330" t="s">
        <v>337</v>
      </c>
      <c r="C15" s="327"/>
      <c r="D15" s="328"/>
    </row>
    <row r="16" spans="1:4" s="293" customFormat="1" x14ac:dyDescent="0.2">
      <c r="A16" s="329">
        <v>5516</v>
      </c>
      <c r="B16" s="330" t="s">
        <v>338</v>
      </c>
      <c r="C16" s="327"/>
      <c r="D16" s="328"/>
    </row>
    <row r="17" spans="1:4" s="293" customFormat="1" x14ac:dyDescent="0.2">
      <c r="A17" s="329">
        <v>5517</v>
      </c>
      <c r="B17" s="330" t="s">
        <v>339</v>
      </c>
      <c r="C17" s="327"/>
      <c r="D17" s="328"/>
    </row>
    <row r="18" spans="1:4" s="293" customFormat="1" x14ac:dyDescent="0.2">
      <c r="A18" s="329">
        <v>5518</v>
      </c>
      <c r="B18" s="330" t="s">
        <v>340</v>
      </c>
      <c r="C18" s="327"/>
      <c r="D18" s="328"/>
    </row>
    <row r="19" spans="1:4" s="293" customFormat="1" x14ac:dyDescent="0.2">
      <c r="A19" s="329">
        <v>5520</v>
      </c>
      <c r="B19" s="330" t="s">
        <v>216</v>
      </c>
      <c r="C19" s="327"/>
      <c r="D19" s="328"/>
    </row>
    <row r="20" spans="1:4" s="293" customFormat="1" x14ac:dyDescent="0.2">
      <c r="A20" s="329">
        <v>5521</v>
      </c>
      <c r="B20" s="330" t="s">
        <v>341</v>
      </c>
      <c r="C20" s="327"/>
      <c r="D20" s="328"/>
    </row>
    <row r="21" spans="1:4" s="293" customFormat="1" x14ac:dyDescent="0.2">
      <c r="A21" s="329">
        <v>5522</v>
      </c>
      <c r="B21" s="330" t="s">
        <v>342</v>
      </c>
      <c r="C21" s="327"/>
      <c r="D21" s="328"/>
    </row>
    <row r="22" spans="1:4" s="293" customFormat="1" x14ac:dyDescent="0.2">
      <c r="A22" s="329">
        <v>5530</v>
      </c>
      <c r="B22" s="330" t="s">
        <v>217</v>
      </c>
      <c r="C22" s="327"/>
      <c r="D22" s="328"/>
    </row>
    <row r="23" spans="1:4" s="293" customFormat="1" x14ac:dyDescent="0.2">
      <c r="A23" s="329">
        <v>5531</v>
      </c>
      <c r="B23" s="330" t="s">
        <v>343</v>
      </c>
      <c r="C23" s="327"/>
      <c r="D23" s="328"/>
    </row>
    <row r="24" spans="1:4" s="293" customFormat="1" x14ac:dyDescent="0.2">
      <c r="A24" s="329">
        <v>5532</v>
      </c>
      <c r="B24" s="330" t="s">
        <v>344</v>
      </c>
      <c r="C24" s="327"/>
      <c r="D24" s="328"/>
    </row>
    <row r="25" spans="1:4" s="293" customFormat="1" x14ac:dyDescent="0.2">
      <c r="A25" s="329">
        <v>5533</v>
      </c>
      <c r="B25" s="330" t="s">
        <v>345</v>
      </c>
      <c r="C25" s="327"/>
      <c r="D25" s="328"/>
    </row>
    <row r="26" spans="1:4" s="293" customFormat="1" x14ac:dyDescent="0.2">
      <c r="A26" s="329">
        <v>5534</v>
      </c>
      <c r="B26" s="330" t="s">
        <v>346</v>
      </c>
      <c r="C26" s="327"/>
      <c r="D26" s="328"/>
    </row>
    <row r="27" spans="1:4" s="293" customFormat="1" x14ac:dyDescent="0.2">
      <c r="A27" s="329">
        <v>5535</v>
      </c>
      <c r="B27" s="330" t="s">
        <v>347</v>
      </c>
      <c r="C27" s="327"/>
      <c r="D27" s="328"/>
    </row>
    <row r="28" spans="1:4" s="293" customFormat="1" x14ac:dyDescent="0.2">
      <c r="A28" s="329">
        <v>5540</v>
      </c>
      <c r="B28" s="330" t="s">
        <v>218</v>
      </c>
      <c r="C28" s="327"/>
      <c r="D28" s="328"/>
    </row>
    <row r="29" spans="1:4" s="293" customFormat="1" x14ac:dyDescent="0.2">
      <c r="A29" s="329">
        <v>5541</v>
      </c>
      <c r="B29" s="330" t="s">
        <v>218</v>
      </c>
      <c r="C29" s="327"/>
      <c r="D29" s="328"/>
    </row>
    <row r="30" spans="1:4" s="293" customFormat="1" x14ac:dyDescent="0.2">
      <c r="A30" s="329">
        <v>5550</v>
      </c>
      <c r="B30" s="331" t="s">
        <v>219</v>
      </c>
      <c r="C30" s="327"/>
      <c r="D30" s="328"/>
    </row>
    <row r="31" spans="1:4" s="293" customFormat="1" x14ac:dyDescent="0.2">
      <c r="A31" s="329">
        <v>5551</v>
      </c>
      <c r="B31" s="331" t="s">
        <v>219</v>
      </c>
      <c r="C31" s="327"/>
      <c r="D31" s="328"/>
    </row>
    <row r="32" spans="1:4" s="293" customFormat="1" x14ac:dyDescent="0.2">
      <c r="A32" s="329">
        <v>5590</v>
      </c>
      <c r="B32" s="331" t="s">
        <v>241</v>
      </c>
      <c r="C32" s="327"/>
      <c r="D32" s="328"/>
    </row>
    <row r="33" spans="1:4" s="293" customFormat="1" x14ac:dyDescent="0.2">
      <c r="A33" s="329">
        <v>5591</v>
      </c>
      <c r="B33" s="331" t="s">
        <v>348</v>
      </c>
      <c r="C33" s="327"/>
      <c r="D33" s="328"/>
    </row>
    <row r="34" spans="1:4" s="293" customFormat="1" x14ac:dyDescent="0.2">
      <c r="A34" s="329">
        <v>5592</v>
      </c>
      <c r="B34" s="331" t="s">
        <v>349</v>
      </c>
      <c r="C34" s="327"/>
      <c r="D34" s="328"/>
    </row>
    <row r="35" spans="1:4" s="293" customFormat="1" x14ac:dyDescent="0.2">
      <c r="A35" s="329">
        <v>5593</v>
      </c>
      <c r="B35" s="331" t="s">
        <v>350</v>
      </c>
      <c r="C35" s="327"/>
      <c r="D35" s="328"/>
    </row>
    <row r="36" spans="1:4" s="293" customFormat="1" x14ac:dyDescent="0.2">
      <c r="A36" s="329">
        <v>5594</v>
      </c>
      <c r="B36" s="331" t="s">
        <v>351</v>
      </c>
      <c r="C36" s="327"/>
      <c r="D36" s="328"/>
    </row>
    <row r="37" spans="1:4" s="293" customFormat="1" x14ac:dyDescent="0.2">
      <c r="A37" s="329">
        <v>5595</v>
      </c>
      <c r="B37" s="331" t="s">
        <v>352</v>
      </c>
      <c r="C37" s="327"/>
      <c r="D37" s="328"/>
    </row>
    <row r="38" spans="1:4" s="293" customFormat="1" x14ac:dyDescent="0.2">
      <c r="A38" s="329">
        <v>5596</v>
      </c>
      <c r="B38" s="331" t="s">
        <v>353</v>
      </c>
      <c r="C38" s="327"/>
      <c r="D38" s="328"/>
    </row>
    <row r="39" spans="1:4" s="293" customFormat="1" x14ac:dyDescent="0.2">
      <c r="A39" s="329">
        <v>5597</v>
      </c>
      <c r="B39" s="331" t="s">
        <v>354</v>
      </c>
      <c r="C39" s="327"/>
      <c r="D39" s="328"/>
    </row>
    <row r="40" spans="1:4" s="293" customFormat="1" x14ac:dyDescent="0.2">
      <c r="A40" s="329">
        <v>5599</v>
      </c>
      <c r="B40" s="331" t="s">
        <v>355</v>
      </c>
      <c r="C40" s="327"/>
      <c r="D40" s="328"/>
    </row>
    <row r="41" spans="1:4" s="293" customFormat="1" x14ac:dyDescent="0.2">
      <c r="A41" s="325">
        <v>5600</v>
      </c>
      <c r="B41" s="332" t="s">
        <v>356</v>
      </c>
      <c r="C41" s="327"/>
      <c r="D41" s="328"/>
    </row>
    <row r="42" spans="1:4" s="293" customFormat="1" x14ac:dyDescent="0.2">
      <c r="A42" s="329">
        <v>5610</v>
      </c>
      <c r="B42" s="331" t="s">
        <v>357</v>
      </c>
      <c r="C42" s="327"/>
      <c r="D42" s="328"/>
    </row>
    <row r="43" spans="1:4" s="293" customFormat="1" x14ac:dyDescent="0.2">
      <c r="A43" s="333">
        <v>5611</v>
      </c>
      <c r="B43" s="334" t="s">
        <v>358</v>
      </c>
      <c r="C43" s="335"/>
      <c r="D43" s="336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D8" sqref="D8"/>
    </sheetView>
  </sheetViews>
  <sheetFormatPr baseColWidth="10" defaultRowHeight="11.25" x14ac:dyDescent="0.2"/>
  <cols>
    <col min="1" max="1" width="20.7109375" style="222" customWidth="1"/>
    <col min="2" max="2" width="50.7109375" style="222" customWidth="1"/>
    <col min="3" max="3" width="17.7109375" style="222" customWidth="1"/>
    <col min="4" max="16384" width="11.42578125" style="222"/>
  </cols>
  <sheetData>
    <row r="1" spans="1:3" x14ac:dyDescent="0.2">
      <c r="A1" s="73" t="s">
        <v>43</v>
      </c>
    </row>
    <row r="2" spans="1:3" x14ac:dyDescent="0.2">
      <c r="A2" s="73"/>
    </row>
    <row r="3" spans="1:3" s="272" customFormat="1" x14ac:dyDescent="0.2">
      <c r="A3" s="73"/>
    </row>
    <row r="4" spans="1:3" x14ac:dyDescent="0.2">
      <c r="A4" s="73"/>
    </row>
    <row r="5" spans="1:3" ht="11.25" customHeight="1" x14ac:dyDescent="0.2">
      <c r="A5" s="276" t="s">
        <v>233</v>
      </c>
      <c r="B5" s="277"/>
      <c r="C5" s="273" t="s">
        <v>250</v>
      </c>
    </row>
    <row r="6" spans="1:3" x14ac:dyDescent="0.2">
      <c r="A6" s="282"/>
      <c r="B6" s="282"/>
      <c r="C6" s="283"/>
    </row>
    <row r="7" spans="1:3" ht="15" customHeight="1" x14ac:dyDescent="0.2">
      <c r="A7" s="15" t="s">
        <v>46</v>
      </c>
      <c r="B7" s="278" t="s">
        <v>47</v>
      </c>
      <c r="C7" s="230" t="s">
        <v>53</v>
      </c>
    </row>
    <row r="8" spans="1:3" x14ac:dyDescent="0.2">
      <c r="A8" s="248">
        <v>900001</v>
      </c>
      <c r="B8" s="231" t="s">
        <v>221</v>
      </c>
      <c r="C8" s="235">
        <v>0</v>
      </c>
    </row>
    <row r="9" spans="1:3" x14ac:dyDescent="0.2">
      <c r="A9" s="248">
        <v>900002</v>
      </c>
      <c r="B9" s="232" t="s">
        <v>222</v>
      </c>
      <c r="C9" s="235">
        <f>SUM(C10:C14)</f>
        <v>0</v>
      </c>
    </row>
    <row r="10" spans="1:3" x14ac:dyDescent="0.2">
      <c r="A10" s="246">
        <v>4320</v>
      </c>
      <c r="B10" s="233" t="s">
        <v>223</v>
      </c>
      <c r="C10" s="236"/>
    </row>
    <row r="11" spans="1:3" ht="22.5" x14ac:dyDescent="0.2">
      <c r="A11" s="246">
        <v>4330</v>
      </c>
      <c r="B11" s="233" t="s">
        <v>224</v>
      </c>
      <c r="C11" s="236"/>
    </row>
    <row r="12" spans="1:3" x14ac:dyDescent="0.2">
      <c r="A12" s="246">
        <v>4340</v>
      </c>
      <c r="B12" s="233" t="s">
        <v>225</v>
      </c>
      <c r="C12" s="236"/>
    </row>
    <row r="13" spans="1:3" x14ac:dyDescent="0.2">
      <c r="A13" s="246">
        <v>4399</v>
      </c>
      <c r="B13" s="233" t="s">
        <v>226</v>
      </c>
      <c r="C13" s="236"/>
    </row>
    <row r="14" spans="1:3" x14ac:dyDescent="0.2">
      <c r="A14" s="247">
        <v>4400</v>
      </c>
      <c r="B14" s="233" t="s">
        <v>227</v>
      </c>
      <c r="C14" s="236"/>
    </row>
    <row r="15" spans="1:3" x14ac:dyDescent="0.2">
      <c r="A15" s="248">
        <v>900003</v>
      </c>
      <c r="B15" s="232" t="s">
        <v>228</v>
      </c>
      <c r="C15" s="235">
        <f>SUM(C16:C19)</f>
        <v>0</v>
      </c>
    </row>
    <row r="16" spans="1:3" x14ac:dyDescent="0.2">
      <c r="A16" s="251">
        <v>52</v>
      </c>
      <c r="B16" s="233" t="s">
        <v>229</v>
      </c>
      <c r="C16" s="236"/>
    </row>
    <row r="17" spans="1:3" x14ac:dyDescent="0.2">
      <c r="A17" s="251">
        <v>62</v>
      </c>
      <c r="B17" s="233" t="s">
        <v>230</v>
      </c>
      <c r="C17" s="236"/>
    </row>
    <row r="18" spans="1:3" x14ac:dyDescent="0.2">
      <c r="A18" s="255" t="s">
        <v>244</v>
      </c>
      <c r="B18" s="233" t="s">
        <v>231</v>
      </c>
      <c r="C18" s="236"/>
    </row>
    <row r="19" spans="1:3" x14ac:dyDescent="0.2">
      <c r="A19" s="247">
        <v>4500</v>
      </c>
      <c r="B19" s="234" t="s">
        <v>239</v>
      </c>
      <c r="C19" s="236"/>
    </row>
    <row r="20" spans="1:3" x14ac:dyDescent="0.2">
      <c r="A20" s="249">
        <v>900004</v>
      </c>
      <c r="B20" s="237" t="s">
        <v>232</v>
      </c>
      <c r="C20" s="238">
        <f>+C8+C9-C15</f>
        <v>0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ageMargins left="0.7" right="0.7" top="0.75" bottom="0.75" header="0.3" footer="0.3"/>
  <pageSetup orientation="landscape" r:id="rId1"/>
  <ignoredErrors>
    <ignoredError sqref="A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8" sqref="C8"/>
    </sheetView>
  </sheetViews>
  <sheetFormatPr baseColWidth="10" defaultRowHeight="11.25" x14ac:dyDescent="0.2"/>
  <cols>
    <col min="1" max="1" width="20.7109375" style="222" customWidth="1"/>
    <col min="2" max="2" width="50.7109375" style="222" customWidth="1"/>
    <col min="3" max="3" width="17.7109375" style="9" customWidth="1"/>
    <col min="4" max="16384" width="11.42578125" style="222"/>
  </cols>
  <sheetData>
    <row r="1" spans="1:3" x14ac:dyDescent="0.2">
      <c r="A1" s="73" t="s">
        <v>43</v>
      </c>
    </row>
    <row r="2" spans="1:3" x14ac:dyDescent="0.2">
      <c r="A2" s="73"/>
    </row>
    <row r="3" spans="1:3" s="272" customFormat="1" x14ac:dyDescent="0.2">
      <c r="A3" s="73"/>
      <c r="C3" s="9"/>
    </row>
    <row r="4" spans="1:3" x14ac:dyDescent="0.2">
      <c r="A4" s="73"/>
    </row>
    <row r="5" spans="1:3" ht="11.25" customHeight="1" x14ac:dyDescent="0.2">
      <c r="A5" s="276" t="s">
        <v>234</v>
      </c>
      <c r="B5" s="277"/>
      <c r="C5" s="280" t="s">
        <v>251</v>
      </c>
    </row>
    <row r="6" spans="1:3" ht="11.25" customHeight="1" x14ac:dyDescent="0.2">
      <c r="A6" s="282"/>
      <c r="B6" s="283"/>
      <c r="C6" s="284"/>
    </row>
    <row r="7" spans="1:3" ht="15" customHeight="1" x14ac:dyDescent="0.2">
      <c r="A7" s="15" t="s">
        <v>46</v>
      </c>
      <c r="B7" s="278" t="s">
        <v>47</v>
      </c>
      <c r="C7" s="281" t="s">
        <v>53</v>
      </c>
    </row>
    <row r="8" spans="1:3" x14ac:dyDescent="0.2">
      <c r="A8" s="253">
        <v>900001</v>
      </c>
      <c r="B8" s="240" t="s">
        <v>198</v>
      </c>
      <c r="C8" s="243">
        <v>0</v>
      </c>
    </row>
    <row r="9" spans="1:3" x14ac:dyDescent="0.2">
      <c r="A9" s="253">
        <v>900002</v>
      </c>
      <c r="B9" s="240" t="s">
        <v>199</v>
      </c>
      <c r="C9" s="243">
        <f>SUM(C10:C26)</f>
        <v>0</v>
      </c>
    </row>
    <row r="10" spans="1:3" x14ac:dyDescent="0.2">
      <c r="A10" s="246">
        <v>5100</v>
      </c>
      <c r="B10" s="241" t="s">
        <v>200</v>
      </c>
      <c r="C10" s="239"/>
    </row>
    <row r="11" spans="1:3" x14ac:dyDescent="0.2">
      <c r="A11" s="246">
        <v>5200</v>
      </c>
      <c r="B11" s="241" t="s">
        <v>201</v>
      </c>
      <c r="C11" s="239"/>
    </row>
    <row r="12" spans="1:3" x14ac:dyDescent="0.2">
      <c r="A12" s="246">
        <v>5300</v>
      </c>
      <c r="B12" s="241" t="s">
        <v>202</v>
      </c>
      <c r="C12" s="239"/>
    </row>
    <row r="13" spans="1:3" x14ac:dyDescent="0.2">
      <c r="A13" s="246">
        <v>5400</v>
      </c>
      <c r="B13" s="241" t="s">
        <v>203</v>
      </c>
      <c r="C13" s="239"/>
    </row>
    <row r="14" spans="1:3" x14ac:dyDescent="0.2">
      <c r="A14" s="246">
        <v>5500</v>
      </c>
      <c r="B14" s="241" t="s">
        <v>204</v>
      </c>
      <c r="C14" s="239"/>
    </row>
    <row r="15" spans="1:3" x14ac:dyDescent="0.2">
      <c r="A15" s="246">
        <v>5600</v>
      </c>
      <c r="B15" s="241" t="s">
        <v>205</v>
      </c>
      <c r="C15" s="239"/>
    </row>
    <row r="16" spans="1:3" x14ac:dyDescent="0.2">
      <c r="A16" s="246">
        <v>5700</v>
      </c>
      <c r="B16" s="241" t="s">
        <v>206</v>
      </c>
      <c r="C16" s="239"/>
    </row>
    <row r="17" spans="1:3" x14ac:dyDescent="0.2">
      <c r="A17" s="246" t="s">
        <v>249</v>
      </c>
      <c r="B17" s="241" t="s">
        <v>207</v>
      </c>
      <c r="C17" s="239"/>
    </row>
    <row r="18" spans="1:3" x14ac:dyDescent="0.2">
      <c r="A18" s="246">
        <v>5900</v>
      </c>
      <c r="B18" s="241" t="s">
        <v>208</v>
      </c>
      <c r="C18" s="239"/>
    </row>
    <row r="19" spans="1:3" x14ac:dyDescent="0.2">
      <c r="A19" s="251">
        <v>6200</v>
      </c>
      <c r="B19" s="241" t="s">
        <v>209</v>
      </c>
      <c r="C19" s="239"/>
    </row>
    <row r="20" spans="1:3" x14ac:dyDescent="0.2">
      <c r="A20" s="251">
        <v>7200</v>
      </c>
      <c r="B20" s="241" t="s">
        <v>210</v>
      </c>
      <c r="C20" s="239"/>
    </row>
    <row r="21" spans="1:3" x14ac:dyDescent="0.2">
      <c r="A21" s="251">
        <v>7300</v>
      </c>
      <c r="B21" s="241" t="s">
        <v>211</v>
      </c>
      <c r="C21" s="239"/>
    </row>
    <row r="22" spans="1:3" x14ac:dyDescent="0.2">
      <c r="A22" s="251">
        <v>7500</v>
      </c>
      <c r="B22" s="241" t="s">
        <v>212</v>
      </c>
      <c r="C22" s="239"/>
    </row>
    <row r="23" spans="1:3" x14ac:dyDescent="0.2">
      <c r="A23" s="251">
        <v>7900</v>
      </c>
      <c r="B23" s="241" t="s">
        <v>213</v>
      </c>
      <c r="C23" s="239"/>
    </row>
    <row r="24" spans="1:3" x14ac:dyDescent="0.2">
      <c r="A24" s="251">
        <v>9100</v>
      </c>
      <c r="B24" s="241" t="s">
        <v>238</v>
      </c>
      <c r="C24" s="239"/>
    </row>
    <row r="25" spans="1:3" x14ac:dyDescent="0.2">
      <c r="A25" s="251">
        <v>9900</v>
      </c>
      <c r="B25" s="241" t="s">
        <v>214</v>
      </c>
      <c r="C25" s="239"/>
    </row>
    <row r="26" spans="1:3" x14ac:dyDescent="0.2">
      <c r="A26" s="251">
        <v>7400</v>
      </c>
      <c r="B26" s="242" t="s">
        <v>240</v>
      </c>
      <c r="C26" s="239"/>
    </row>
    <row r="27" spans="1:3" x14ac:dyDescent="0.2">
      <c r="A27" s="253">
        <v>900003</v>
      </c>
      <c r="B27" s="240" t="s">
        <v>243</v>
      </c>
      <c r="C27" s="243">
        <f>SUM(C28:C34)</f>
        <v>0</v>
      </c>
    </row>
    <row r="28" spans="1:3" ht="22.5" x14ac:dyDescent="0.2">
      <c r="A28" s="246">
        <v>5510</v>
      </c>
      <c r="B28" s="241" t="s">
        <v>215</v>
      </c>
      <c r="C28" s="239"/>
    </row>
    <row r="29" spans="1:3" x14ac:dyDescent="0.2">
      <c r="A29" s="246">
        <v>5520</v>
      </c>
      <c r="B29" s="241" t="s">
        <v>216</v>
      </c>
      <c r="C29" s="239"/>
    </row>
    <row r="30" spans="1:3" x14ac:dyDescent="0.2">
      <c r="A30" s="246">
        <v>5530</v>
      </c>
      <c r="B30" s="241" t="s">
        <v>217</v>
      </c>
      <c r="C30" s="239"/>
    </row>
    <row r="31" spans="1:3" ht="22.5" x14ac:dyDescent="0.2">
      <c r="A31" s="246">
        <v>5540</v>
      </c>
      <c r="B31" s="241" t="s">
        <v>218</v>
      </c>
      <c r="C31" s="239"/>
    </row>
    <row r="32" spans="1:3" x14ac:dyDescent="0.2">
      <c r="A32" s="246">
        <v>5550</v>
      </c>
      <c r="B32" s="241" t="s">
        <v>219</v>
      </c>
      <c r="C32" s="239"/>
    </row>
    <row r="33" spans="1:3" x14ac:dyDescent="0.2">
      <c r="A33" s="246">
        <v>5590</v>
      </c>
      <c r="B33" s="241" t="s">
        <v>241</v>
      </c>
      <c r="C33" s="239"/>
    </row>
    <row r="34" spans="1:3" x14ac:dyDescent="0.2">
      <c r="A34" s="246">
        <v>5600</v>
      </c>
      <c r="B34" s="242" t="s">
        <v>242</v>
      </c>
      <c r="C34" s="239"/>
    </row>
    <row r="35" spans="1:3" x14ac:dyDescent="0.2">
      <c r="A35" s="254">
        <v>900004</v>
      </c>
      <c r="B35" s="244" t="s">
        <v>220</v>
      </c>
      <c r="C35" s="245">
        <f>+C8-C9+C27</f>
        <v>0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B1" zoomScaleNormal="100" zoomScaleSheetLayoutView="100" workbookViewId="0">
      <selection activeCell="G12" sqref="G12"/>
    </sheetView>
  </sheetViews>
  <sheetFormatPr baseColWidth="10" defaultColWidth="42.140625" defaultRowHeight="11.25" x14ac:dyDescent="0.2"/>
  <cols>
    <col min="1" max="2" width="42.140625" style="8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42.140625" style="8"/>
  </cols>
  <sheetData>
    <row r="1" spans="1:8" x14ac:dyDescent="0.2">
      <c r="E1" s="7" t="s">
        <v>44</v>
      </c>
    </row>
    <row r="2" spans="1:8" ht="15" customHeight="1" x14ac:dyDescent="0.2">
      <c r="A2" s="50" t="s">
        <v>40</v>
      </c>
    </row>
    <row r="3" spans="1:8" x14ac:dyDescent="0.2">
      <c r="A3" s="3"/>
    </row>
    <row r="4" spans="1:8" s="123" customFormat="1" x14ac:dyDescent="0.2">
      <c r="A4" s="122" t="s">
        <v>121</v>
      </c>
    </row>
    <row r="5" spans="1:8" s="123" customFormat="1" ht="12.75" customHeight="1" x14ac:dyDescent="0.2">
      <c r="A5" s="378" t="s">
        <v>122</v>
      </c>
      <c r="B5" s="378"/>
      <c r="C5" s="378"/>
      <c r="D5" s="378"/>
      <c r="E5" s="378"/>
      <c r="H5" s="125"/>
    </row>
    <row r="6" spans="1:8" s="123" customFormat="1" x14ac:dyDescent="0.2">
      <c r="A6" s="124"/>
      <c r="B6" s="124"/>
      <c r="C6" s="124"/>
      <c r="D6" s="124"/>
      <c r="H6" s="125"/>
    </row>
    <row r="7" spans="1:8" s="123" customFormat="1" ht="12.75" x14ac:dyDescent="0.2">
      <c r="A7" s="125" t="s">
        <v>123</v>
      </c>
      <c r="B7" s="125"/>
      <c r="C7" s="125"/>
      <c r="D7" s="125"/>
    </row>
    <row r="8" spans="1:8" s="123" customFormat="1" x14ac:dyDescent="0.2">
      <c r="A8" s="125"/>
      <c r="B8" s="125"/>
      <c r="C8" s="125"/>
      <c r="D8" s="125"/>
    </row>
    <row r="9" spans="1:8" s="123" customFormat="1" x14ac:dyDescent="0.2">
      <c r="A9" s="126" t="s">
        <v>124</v>
      </c>
      <c r="B9" s="125"/>
      <c r="C9" s="125"/>
      <c r="D9" s="125"/>
    </row>
    <row r="10" spans="1:8" s="123" customFormat="1" ht="26.1" customHeight="1" x14ac:dyDescent="0.2">
      <c r="A10" s="142" t="s">
        <v>125</v>
      </c>
      <c r="B10" s="379" t="s">
        <v>126</v>
      </c>
      <c r="C10" s="379"/>
      <c r="D10" s="379"/>
      <c r="E10" s="379"/>
    </row>
    <row r="11" spans="1:8" s="123" customFormat="1" ht="12.95" customHeight="1" x14ac:dyDescent="0.2">
      <c r="A11" s="143" t="s">
        <v>127</v>
      </c>
      <c r="B11" s="143" t="s">
        <v>128</v>
      </c>
      <c r="C11" s="143"/>
      <c r="D11" s="143"/>
      <c r="E11" s="143"/>
    </row>
    <row r="12" spans="1:8" s="123" customFormat="1" ht="26.1" customHeight="1" x14ac:dyDescent="0.2">
      <c r="A12" s="143" t="s">
        <v>129</v>
      </c>
      <c r="B12" s="379" t="s">
        <v>130</v>
      </c>
      <c r="C12" s="379"/>
      <c r="D12" s="379"/>
      <c r="E12" s="379"/>
    </row>
    <row r="13" spans="1:8" s="123" customFormat="1" ht="26.1" customHeight="1" x14ac:dyDescent="0.2">
      <c r="A13" s="143" t="s">
        <v>131</v>
      </c>
      <c r="B13" s="379" t="s">
        <v>132</v>
      </c>
      <c r="C13" s="379"/>
      <c r="D13" s="379"/>
      <c r="E13" s="379"/>
    </row>
    <row r="14" spans="1:8" s="123" customFormat="1" ht="11.25" customHeight="1" x14ac:dyDescent="0.2">
      <c r="A14" s="125"/>
      <c r="B14" s="144"/>
      <c r="C14" s="144"/>
      <c r="D14" s="144"/>
      <c r="E14" s="144"/>
    </row>
    <row r="15" spans="1:8" s="123" customFormat="1" ht="26.1" customHeight="1" x14ac:dyDescent="0.2">
      <c r="A15" s="142" t="s">
        <v>133</v>
      </c>
      <c r="B15" s="143" t="s">
        <v>134</v>
      </c>
    </row>
    <row r="16" spans="1:8" s="123" customFormat="1" ht="12.95" customHeight="1" x14ac:dyDescent="0.2">
      <c r="A16" s="143" t="s">
        <v>135</v>
      </c>
    </row>
    <row r="17" spans="1:8" s="123" customFormat="1" x14ac:dyDescent="0.2">
      <c r="A17" s="125"/>
    </row>
    <row r="18" spans="1:8" s="123" customFormat="1" x14ac:dyDescent="0.2">
      <c r="A18" s="125" t="s">
        <v>136</v>
      </c>
      <c r="B18" s="125"/>
      <c r="C18" s="125"/>
      <c r="D18" s="125"/>
    </row>
    <row r="19" spans="1:8" s="123" customFormat="1" x14ac:dyDescent="0.2">
      <c r="A19" s="125"/>
      <c r="B19" s="125"/>
      <c r="C19" s="125"/>
      <c r="D19" s="125"/>
    </row>
    <row r="20" spans="1:8" s="123" customFormat="1" x14ac:dyDescent="0.2">
      <c r="A20" s="125"/>
      <c r="B20" s="125"/>
      <c r="C20" s="125"/>
      <c r="D20" s="125"/>
    </row>
    <row r="21" spans="1:8" s="123" customFormat="1" x14ac:dyDescent="0.2">
      <c r="A21" s="126" t="s">
        <v>137</v>
      </c>
    </row>
    <row r="22" spans="1:8" s="123" customFormat="1" x14ac:dyDescent="0.2">
      <c r="B22" s="380" t="s">
        <v>138</v>
      </c>
      <c r="C22" s="380"/>
      <c r="D22" s="380"/>
      <c r="E22" s="380"/>
      <c r="H22" s="127"/>
    </row>
    <row r="23" spans="1:8" s="123" customFormat="1" x14ac:dyDescent="0.2">
      <c r="A23" s="128" t="s">
        <v>46</v>
      </c>
      <c r="B23" s="128" t="s">
        <v>47</v>
      </c>
      <c r="C23" s="129" t="s">
        <v>74</v>
      </c>
      <c r="D23" s="129" t="s">
        <v>75</v>
      </c>
      <c r="E23" s="129" t="s">
        <v>76</v>
      </c>
      <c r="H23" s="127"/>
    </row>
    <row r="24" spans="1:8" s="123" customFormat="1" x14ac:dyDescent="0.2">
      <c r="A24" s="130" t="s">
        <v>139</v>
      </c>
      <c r="B24" s="131" t="s">
        <v>140</v>
      </c>
      <c r="C24" s="132"/>
      <c r="D24" s="129"/>
      <c r="E24" s="129"/>
      <c r="H24" s="127"/>
    </row>
    <row r="25" spans="1:8" s="123" customFormat="1" x14ac:dyDescent="0.2">
      <c r="A25" s="130" t="s">
        <v>141</v>
      </c>
      <c r="B25" s="131" t="s">
        <v>142</v>
      </c>
      <c r="C25" s="132"/>
      <c r="D25" s="129"/>
      <c r="E25" s="129"/>
      <c r="F25" s="127"/>
      <c r="H25" s="127"/>
    </row>
    <row r="26" spans="1:8" s="123" customFormat="1" x14ac:dyDescent="0.2">
      <c r="A26" s="130" t="s">
        <v>143</v>
      </c>
      <c r="B26" s="131" t="s">
        <v>144</v>
      </c>
      <c r="C26" s="132"/>
      <c r="D26" s="129"/>
      <c r="E26" s="129"/>
      <c r="F26" s="127"/>
      <c r="H26" s="127"/>
    </row>
    <row r="27" spans="1:8" s="123" customFormat="1" x14ac:dyDescent="0.2">
      <c r="A27" s="131" t="s">
        <v>145</v>
      </c>
      <c r="B27" s="131" t="s">
        <v>146</v>
      </c>
      <c r="C27" s="132"/>
      <c r="D27" s="129"/>
      <c r="E27" s="129"/>
      <c r="F27" s="127"/>
      <c r="H27" s="127"/>
    </row>
    <row r="28" spans="1:8" s="123" customFormat="1" x14ac:dyDescent="0.2">
      <c r="A28" s="131" t="s">
        <v>147</v>
      </c>
      <c r="B28" s="131" t="s">
        <v>148</v>
      </c>
      <c r="C28" s="132"/>
      <c r="D28" s="129"/>
      <c r="E28" s="129"/>
      <c r="F28" s="127"/>
      <c r="H28" s="127"/>
    </row>
    <row r="29" spans="1:8" s="123" customFormat="1" x14ac:dyDescent="0.2">
      <c r="A29" s="131" t="s">
        <v>149</v>
      </c>
      <c r="B29" s="131" t="s">
        <v>150</v>
      </c>
      <c r="C29" s="132"/>
      <c r="D29" s="129"/>
      <c r="E29" s="129"/>
      <c r="F29" s="127"/>
      <c r="H29" s="127"/>
    </row>
    <row r="30" spans="1:8" s="123" customFormat="1" x14ac:dyDescent="0.2">
      <c r="A30" s="131" t="s">
        <v>151</v>
      </c>
      <c r="B30" s="131" t="s">
        <v>152</v>
      </c>
      <c r="C30" s="132"/>
      <c r="D30" s="129"/>
      <c r="E30" s="129"/>
      <c r="F30" s="127"/>
      <c r="G30" s="127"/>
      <c r="H30" s="127"/>
    </row>
    <row r="31" spans="1:8" s="123" customFormat="1" x14ac:dyDescent="0.2">
      <c r="A31" s="131" t="s">
        <v>153</v>
      </c>
      <c r="B31" s="131" t="s">
        <v>154</v>
      </c>
      <c r="C31" s="132"/>
      <c r="D31" s="129"/>
      <c r="E31" s="129"/>
      <c r="F31" s="127"/>
      <c r="G31" s="127"/>
      <c r="H31" s="127"/>
    </row>
    <row r="32" spans="1:8" s="123" customFormat="1" x14ac:dyDescent="0.2">
      <c r="A32" s="131" t="s">
        <v>155</v>
      </c>
      <c r="B32" s="131" t="s">
        <v>156</v>
      </c>
      <c r="C32" s="132"/>
      <c r="D32" s="129"/>
      <c r="E32" s="129"/>
      <c r="F32" s="127"/>
      <c r="G32" s="127"/>
      <c r="H32" s="127"/>
    </row>
    <row r="33" spans="1:8" s="123" customFormat="1" x14ac:dyDescent="0.2">
      <c r="A33" s="131" t="s">
        <v>157</v>
      </c>
      <c r="B33" s="131" t="s">
        <v>158</v>
      </c>
      <c r="C33" s="132"/>
      <c r="D33" s="129"/>
      <c r="E33" s="129"/>
      <c r="F33" s="127"/>
      <c r="G33" s="127"/>
      <c r="H33" s="127"/>
    </row>
    <row r="34" spans="1:8" s="123" customFormat="1" x14ac:dyDescent="0.2">
      <c r="A34" s="131" t="s">
        <v>159</v>
      </c>
      <c r="B34" s="131" t="s">
        <v>160</v>
      </c>
      <c r="C34" s="132"/>
      <c r="D34" s="129"/>
      <c r="E34" s="129"/>
      <c r="F34" s="127"/>
      <c r="G34" s="127"/>
      <c r="H34" s="127"/>
    </row>
    <row r="35" spans="1:8" s="123" customFormat="1" x14ac:dyDescent="0.2">
      <c r="A35" s="133" t="s">
        <v>161</v>
      </c>
      <c r="B35" s="133" t="s">
        <v>162</v>
      </c>
      <c r="C35" s="134"/>
      <c r="D35" s="128"/>
      <c r="E35" s="128"/>
      <c r="F35" s="127"/>
      <c r="G35" s="127"/>
      <c r="H35" s="127"/>
    </row>
    <row r="36" spans="1:8" s="123" customFormat="1" x14ac:dyDescent="0.2">
      <c r="A36" s="135" t="s">
        <v>163</v>
      </c>
      <c r="B36" s="135" t="s">
        <v>163</v>
      </c>
      <c r="C36" s="129"/>
      <c r="D36" s="129"/>
      <c r="E36" s="129"/>
      <c r="F36" s="127"/>
      <c r="G36" s="127"/>
      <c r="H36" s="127"/>
    </row>
    <row r="37" spans="1:8" s="123" customFormat="1" x14ac:dyDescent="0.2">
      <c r="B37" s="136" t="s">
        <v>164</v>
      </c>
      <c r="C37" s="137"/>
      <c r="D37" s="137"/>
      <c r="E37" s="137"/>
      <c r="F37" s="127"/>
      <c r="G37" s="127"/>
      <c r="H37" s="127"/>
    </row>
    <row r="38" spans="1:8" s="123" customFormat="1" x14ac:dyDescent="0.2">
      <c r="B38" s="138"/>
      <c r="C38" s="139"/>
      <c r="D38" s="139"/>
      <c r="E38" s="139"/>
      <c r="F38" s="127"/>
      <c r="G38" s="127"/>
      <c r="H38" s="127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opLeftCell="A35" zoomScaleNormal="100" zoomScaleSheetLayoutView="90" workbookViewId="0">
      <selection activeCell="D88" sqref="D88"/>
    </sheetView>
  </sheetViews>
  <sheetFormatPr baseColWidth="10" defaultRowHeight="11.25" x14ac:dyDescent="0.2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77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237</v>
      </c>
      <c r="B2" s="3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x14ac:dyDescent="0.2">
      <c r="C4" s="9"/>
      <c r="D4" s="5"/>
      <c r="E4" s="6"/>
    </row>
    <row r="5" spans="1:6" s="8" customFormat="1" ht="11.25" customHeight="1" x14ac:dyDescent="0.2">
      <c r="A5" s="10" t="s">
        <v>179</v>
      </c>
      <c r="B5" s="11"/>
      <c r="C5" s="9"/>
      <c r="D5" s="4"/>
      <c r="E5" s="12" t="s">
        <v>45</v>
      </c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168" t="s">
        <v>363</v>
      </c>
      <c r="B8" s="168" t="s">
        <v>364</v>
      </c>
      <c r="C8" s="145">
        <v>16385011.02</v>
      </c>
      <c r="D8" s="154"/>
      <c r="E8" s="145"/>
    </row>
    <row r="9" spans="1:6" ht="11.25" customHeight="1" x14ac:dyDescent="0.2">
      <c r="A9" s="168" t="s">
        <v>365</v>
      </c>
      <c r="B9" s="168" t="s">
        <v>366</v>
      </c>
      <c r="C9" s="145">
        <v>4481785.29</v>
      </c>
      <c r="D9" s="154"/>
      <c r="E9" s="145"/>
    </row>
    <row r="10" spans="1:6" ht="11.25" customHeight="1" x14ac:dyDescent="0.2">
      <c r="A10" s="168"/>
      <c r="B10" s="168"/>
      <c r="C10" s="145"/>
      <c r="D10" s="154"/>
      <c r="E10" s="145"/>
    </row>
    <row r="11" spans="1:6" ht="11.25" customHeight="1" x14ac:dyDescent="0.2">
      <c r="A11" s="168"/>
      <c r="B11" s="168"/>
      <c r="C11" s="145"/>
      <c r="D11" s="154"/>
      <c r="E11" s="145"/>
    </row>
    <row r="12" spans="1:6" ht="11.25" customHeight="1" x14ac:dyDescent="0.2">
      <c r="A12" s="168"/>
      <c r="B12" s="168"/>
      <c r="C12" s="145"/>
      <c r="D12" s="154"/>
      <c r="E12" s="145"/>
    </row>
    <row r="13" spans="1:6" ht="11.25" customHeight="1" x14ac:dyDescent="0.2">
      <c r="A13" s="168"/>
      <c r="B13" s="168"/>
      <c r="C13" s="145"/>
      <c r="D13" s="154"/>
      <c r="E13" s="145"/>
    </row>
    <row r="14" spans="1:6" ht="11.25" customHeight="1" x14ac:dyDescent="0.2">
      <c r="A14" s="168"/>
      <c r="B14" s="168"/>
      <c r="C14" s="145"/>
      <c r="D14" s="154"/>
      <c r="E14" s="145"/>
    </row>
    <row r="15" spans="1:6" ht="11.25" customHeight="1" x14ac:dyDescent="0.2">
      <c r="A15" s="168"/>
      <c r="B15" s="168"/>
      <c r="C15" s="145"/>
      <c r="D15" s="154"/>
      <c r="E15" s="145"/>
    </row>
    <row r="16" spans="1:6" ht="11.25" customHeight="1" x14ac:dyDescent="0.2">
      <c r="A16" s="168"/>
      <c r="B16" s="168"/>
      <c r="C16" s="145"/>
      <c r="D16" s="154"/>
      <c r="E16" s="145"/>
    </row>
    <row r="17" spans="1:6" ht="11.25" customHeight="1" x14ac:dyDescent="0.2">
      <c r="A17" s="168"/>
      <c r="B17" s="168"/>
      <c r="C17" s="145"/>
      <c r="D17" s="154"/>
      <c r="E17" s="145"/>
    </row>
    <row r="18" spans="1:6" x14ac:dyDescent="0.2">
      <c r="A18" s="168"/>
      <c r="B18" s="168"/>
      <c r="C18" s="145"/>
      <c r="D18" s="154"/>
      <c r="E18" s="145"/>
    </row>
    <row r="19" spans="1:6" x14ac:dyDescent="0.2">
      <c r="A19" s="168"/>
      <c r="B19" s="168"/>
      <c r="C19" s="145"/>
      <c r="D19" s="154"/>
      <c r="E19" s="145"/>
    </row>
    <row r="20" spans="1:6" x14ac:dyDescent="0.2">
      <c r="A20" s="169"/>
      <c r="B20" s="169"/>
      <c r="C20" s="159"/>
      <c r="D20" s="154"/>
      <c r="E20" s="159"/>
    </row>
    <row r="21" spans="1:6" x14ac:dyDescent="0.2">
      <c r="A21" s="170"/>
      <c r="B21" s="170" t="s">
        <v>260</v>
      </c>
      <c r="C21" s="20">
        <f>SUM(C8:C20)</f>
        <v>20866796.309999999</v>
      </c>
      <c r="D21" s="153"/>
      <c r="E21" s="20"/>
    </row>
    <row r="22" spans="1:6" x14ac:dyDescent="0.2">
      <c r="A22" s="171"/>
      <c r="B22" s="171"/>
      <c r="C22" s="172"/>
      <c r="D22" s="171"/>
      <c r="E22" s="172"/>
    </row>
    <row r="23" spans="1:6" x14ac:dyDescent="0.2">
      <c r="A23" s="171"/>
      <c r="B23" s="171"/>
      <c r="C23" s="172"/>
      <c r="D23" s="171"/>
      <c r="E23" s="172"/>
    </row>
    <row r="24" spans="1:6" ht="11.25" customHeight="1" x14ac:dyDescent="0.2">
      <c r="A24" s="10" t="s">
        <v>248</v>
      </c>
      <c r="B24" s="11"/>
      <c r="C24" s="22"/>
      <c r="D24" s="12" t="s">
        <v>45</v>
      </c>
    </row>
    <row r="25" spans="1:6" x14ac:dyDescent="0.2">
      <c r="A25" s="8"/>
      <c r="B25" s="8"/>
      <c r="C25" s="9"/>
      <c r="D25" s="5"/>
      <c r="E25" s="6"/>
      <c r="F25" s="8"/>
    </row>
    <row r="26" spans="1:6" ht="15" customHeight="1" x14ac:dyDescent="0.2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 x14ac:dyDescent="0.2">
      <c r="A27" s="163"/>
      <c r="B27" s="173"/>
      <c r="C27" s="156"/>
      <c r="D27" s="145"/>
      <c r="E27" s="25"/>
    </row>
    <row r="28" spans="1:6" ht="11.25" customHeight="1" x14ac:dyDescent="0.2">
      <c r="A28" s="163"/>
      <c r="B28" s="173"/>
      <c r="C28" s="156"/>
      <c r="D28" s="145"/>
      <c r="E28" s="25"/>
    </row>
    <row r="29" spans="1:6" ht="11.25" customHeight="1" x14ac:dyDescent="0.2">
      <c r="A29" s="163"/>
      <c r="B29" s="173"/>
      <c r="C29" s="156"/>
      <c r="D29" s="145"/>
      <c r="E29" s="25"/>
    </row>
    <row r="30" spans="1:6" ht="11.25" customHeight="1" x14ac:dyDescent="0.2">
      <c r="A30" s="163"/>
      <c r="B30" s="173"/>
      <c r="C30" s="156"/>
      <c r="D30" s="145"/>
      <c r="E30" s="25"/>
    </row>
    <row r="31" spans="1:6" ht="11.25" customHeight="1" x14ac:dyDescent="0.2">
      <c r="A31" s="163"/>
      <c r="B31" s="173"/>
      <c r="C31" s="156"/>
      <c r="D31" s="145"/>
      <c r="E31" s="25"/>
    </row>
    <row r="32" spans="1:6" ht="11.25" customHeight="1" x14ac:dyDescent="0.2">
      <c r="A32" s="163"/>
      <c r="B32" s="173"/>
      <c r="C32" s="156"/>
      <c r="D32" s="145"/>
      <c r="E32" s="25"/>
    </row>
    <row r="33" spans="1:5" ht="11.25" customHeight="1" x14ac:dyDescent="0.2">
      <c r="A33" s="163"/>
      <c r="B33" s="173"/>
      <c r="C33" s="156"/>
      <c r="D33" s="145"/>
      <c r="E33" s="25"/>
    </row>
    <row r="34" spans="1:5" ht="11.25" customHeight="1" x14ac:dyDescent="0.2">
      <c r="A34" s="163"/>
      <c r="B34" s="173"/>
      <c r="C34" s="156"/>
      <c r="D34" s="145"/>
      <c r="E34" s="25"/>
    </row>
    <row r="35" spans="1:5" ht="11.25" customHeight="1" x14ac:dyDescent="0.2">
      <c r="A35" s="163"/>
      <c r="B35" s="173"/>
      <c r="C35" s="156"/>
      <c r="D35" s="145"/>
      <c r="E35" s="25"/>
    </row>
    <row r="36" spans="1:5" ht="11.25" customHeight="1" x14ac:dyDescent="0.2">
      <c r="A36" s="163"/>
      <c r="B36" s="173"/>
      <c r="C36" s="156"/>
      <c r="D36" s="145"/>
      <c r="E36" s="25"/>
    </row>
    <row r="37" spans="1:5" ht="11.25" customHeight="1" x14ac:dyDescent="0.2">
      <c r="A37" s="163"/>
      <c r="B37" s="173"/>
      <c r="C37" s="156"/>
      <c r="D37" s="145"/>
      <c r="E37" s="25"/>
    </row>
    <row r="38" spans="1:5" ht="11.25" customHeight="1" x14ac:dyDescent="0.2">
      <c r="A38" s="163"/>
      <c r="B38" s="173"/>
      <c r="C38" s="156"/>
      <c r="D38" s="145"/>
      <c r="E38" s="25"/>
    </row>
    <row r="39" spans="1:5" ht="11.25" customHeight="1" x14ac:dyDescent="0.2">
      <c r="A39" s="163"/>
      <c r="B39" s="173"/>
      <c r="C39" s="156"/>
      <c r="D39" s="145"/>
      <c r="E39" s="25"/>
    </row>
    <row r="40" spans="1:5" ht="11.25" customHeight="1" x14ac:dyDescent="0.2">
      <c r="A40" s="163"/>
      <c r="B40" s="173"/>
      <c r="C40" s="156" t="s">
        <v>682</v>
      </c>
      <c r="D40" s="145"/>
      <c r="E40" s="25"/>
    </row>
    <row r="41" spans="1:5" ht="11.25" customHeight="1" x14ac:dyDescent="0.2">
      <c r="A41" s="163"/>
      <c r="B41" s="173"/>
      <c r="C41" s="156"/>
      <c r="D41" s="145"/>
      <c r="E41" s="25"/>
    </row>
    <row r="42" spans="1:5" ht="11.25" customHeight="1" x14ac:dyDescent="0.2">
      <c r="A42" s="163"/>
      <c r="B42" s="173"/>
      <c r="C42" s="156"/>
      <c r="D42" s="145"/>
      <c r="E42" s="25"/>
    </row>
    <row r="43" spans="1:5" ht="11.25" customHeight="1" x14ac:dyDescent="0.2">
      <c r="A43" s="163"/>
      <c r="B43" s="173"/>
      <c r="C43" s="156"/>
      <c r="D43" s="145"/>
      <c r="E43" s="25"/>
    </row>
    <row r="44" spans="1:5" ht="11.25" customHeight="1" x14ac:dyDescent="0.2">
      <c r="A44" s="163"/>
      <c r="B44" s="173"/>
      <c r="C44" s="156"/>
      <c r="D44" s="145"/>
      <c r="E44" s="25"/>
    </row>
    <row r="45" spans="1:5" ht="11.25" customHeight="1" x14ac:dyDescent="0.2">
      <c r="A45" s="163"/>
      <c r="B45" s="173"/>
      <c r="C45" s="156"/>
      <c r="D45" s="145"/>
      <c r="E45" s="25"/>
    </row>
    <row r="46" spans="1:5" ht="11.25" customHeight="1" x14ac:dyDescent="0.2">
      <c r="A46" s="163"/>
      <c r="B46" s="173"/>
      <c r="C46" s="156"/>
      <c r="D46" s="145"/>
      <c r="E46" s="25"/>
    </row>
    <row r="47" spans="1:5" ht="11.25" customHeight="1" x14ac:dyDescent="0.2">
      <c r="A47" s="163"/>
      <c r="B47" s="173"/>
      <c r="C47" s="156"/>
      <c r="D47" s="145"/>
      <c r="E47" s="25"/>
    </row>
    <row r="48" spans="1:5" ht="11.25" customHeight="1" x14ac:dyDescent="0.2">
      <c r="A48" s="163"/>
      <c r="B48" s="173"/>
      <c r="C48" s="156"/>
      <c r="D48" s="145"/>
      <c r="E48" s="25"/>
    </row>
    <row r="49" spans="1:6" ht="11.25" customHeight="1" x14ac:dyDescent="0.2">
      <c r="A49" s="163"/>
      <c r="B49" s="173"/>
      <c r="C49" s="156"/>
      <c r="D49" s="145"/>
      <c r="E49" s="25"/>
    </row>
    <row r="50" spans="1:6" ht="11.25" customHeight="1" x14ac:dyDescent="0.2">
      <c r="A50" s="163"/>
      <c r="B50" s="173"/>
      <c r="C50" s="156"/>
      <c r="D50" s="145"/>
      <c r="E50" s="25"/>
    </row>
    <row r="51" spans="1:6" ht="11.25" customHeight="1" x14ac:dyDescent="0.2">
      <c r="A51" s="163"/>
      <c r="B51" s="173"/>
      <c r="C51" s="156"/>
      <c r="D51" s="145"/>
      <c r="E51" s="25"/>
    </row>
    <row r="52" spans="1:6" x14ac:dyDescent="0.2">
      <c r="A52" s="174"/>
      <c r="B52" s="174" t="s">
        <v>261</v>
      </c>
      <c r="C52" s="26">
        <f>SUM(C27:C51)</f>
        <v>0</v>
      </c>
      <c r="D52" s="155"/>
      <c r="E52" s="27"/>
    </row>
    <row r="53" spans="1:6" x14ac:dyDescent="0.2">
      <c r="A53" s="167"/>
      <c r="B53" s="167"/>
      <c r="C53" s="175"/>
      <c r="D53" s="167"/>
      <c r="E53" s="175"/>
      <c r="F53" s="8"/>
    </row>
    <row r="54" spans="1:6" x14ac:dyDescent="0.2">
      <c r="A54" s="167"/>
      <c r="B54" s="167"/>
      <c r="C54" s="175"/>
      <c r="D54" s="167"/>
      <c r="E54" s="175"/>
      <c r="F54" s="8"/>
    </row>
    <row r="55" spans="1:6" ht="11.25" customHeight="1" x14ac:dyDescent="0.2">
      <c r="A55" s="10" t="s">
        <v>186</v>
      </c>
      <c r="B55" s="11"/>
      <c r="C55" s="22"/>
      <c r="D55" s="8"/>
      <c r="E55" s="12" t="s">
        <v>45</v>
      </c>
    </row>
    <row r="56" spans="1:6" x14ac:dyDescent="0.2">
      <c r="A56" s="8"/>
      <c r="B56" s="8"/>
      <c r="C56" s="9"/>
      <c r="D56" s="8"/>
      <c r="E56" s="9"/>
      <c r="F56" s="8"/>
    </row>
    <row r="57" spans="1:6" ht="15" customHeight="1" x14ac:dyDescent="0.2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8"/>
    </row>
    <row r="58" spans="1:6" x14ac:dyDescent="0.2">
      <c r="A58" s="163"/>
      <c r="B58" s="173"/>
      <c r="C58" s="156"/>
      <c r="D58" s="156"/>
      <c r="E58" s="145"/>
      <c r="F58" s="25"/>
    </row>
    <row r="59" spans="1:6" x14ac:dyDescent="0.2">
      <c r="A59" s="163"/>
      <c r="B59" s="173"/>
      <c r="C59" s="156"/>
      <c r="D59" s="156"/>
      <c r="E59" s="145"/>
      <c r="F59" s="25"/>
    </row>
    <row r="60" spans="1:6" x14ac:dyDescent="0.2">
      <c r="A60" s="163"/>
      <c r="B60" s="173"/>
      <c r="C60" s="156"/>
      <c r="D60" s="156"/>
      <c r="E60" s="145"/>
      <c r="F60" s="25"/>
    </row>
    <row r="61" spans="1:6" x14ac:dyDescent="0.2">
      <c r="A61" s="163"/>
      <c r="B61" s="173" t="s">
        <v>682</v>
      </c>
      <c r="C61" s="156"/>
      <c r="D61" s="156"/>
      <c r="E61" s="145"/>
      <c r="F61" s="25"/>
    </row>
    <row r="62" spans="1:6" x14ac:dyDescent="0.2">
      <c r="A62" s="163"/>
      <c r="B62" s="173"/>
      <c r="C62" s="156"/>
      <c r="D62" s="156"/>
      <c r="E62" s="145"/>
      <c r="F62" s="25"/>
    </row>
    <row r="63" spans="1:6" x14ac:dyDescent="0.2">
      <c r="A63" s="163"/>
      <c r="B63" s="173"/>
      <c r="C63" s="156"/>
      <c r="D63" s="156"/>
      <c r="E63" s="145"/>
      <c r="F63" s="25"/>
    </row>
    <row r="64" spans="1:6" x14ac:dyDescent="0.2">
      <c r="A64" s="163"/>
      <c r="B64" s="173"/>
      <c r="C64" s="156"/>
      <c r="D64" s="156"/>
      <c r="E64" s="145"/>
      <c r="F64" s="25"/>
    </row>
    <row r="65" spans="1:6" x14ac:dyDescent="0.2">
      <c r="A65" s="174"/>
      <c r="B65" s="174" t="s">
        <v>262</v>
      </c>
      <c r="C65" s="26">
        <f>SUM(C58:C64)</f>
        <v>0</v>
      </c>
      <c r="D65" s="157"/>
      <c r="E65" s="20"/>
      <c r="F65" s="27"/>
    </row>
    <row r="66" spans="1:6" x14ac:dyDescent="0.2">
      <c r="A66" s="167"/>
      <c r="B66" s="167"/>
      <c r="C66" s="175"/>
      <c r="D66" s="167"/>
      <c r="E66" s="175"/>
      <c r="F66" s="8"/>
    </row>
    <row r="67" spans="1:6" x14ac:dyDescent="0.2">
      <c r="A67" s="167"/>
      <c r="B67" s="167"/>
      <c r="C67" s="175"/>
      <c r="D67" s="167"/>
      <c r="E67" s="175"/>
      <c r="F67" s="8"/>
    </row>
    <row r="68" spans="1:6" ht="11.25" customHeight="1" x14ac:dyDescent="0.2">
      <c r="A68" s="10" t="s">
        <v>187</v>
      </c>
      <c r="B68" s="11"/>
      <c r="C68" s="22"/>
      <c r="D68" s="8"/>
      <c r="E68" s="12" t="s">
        <v>45</v>
      </c>
    </row>
    <row r="69" spans="1:6" x14ac:dyDescent="0.2">
      <c r="A69" s="8"/>
      <c r="B69" s="8"/>
      <c r="C69" s="9"/>
      <c r="D69" s="8"/>
      <c r="E69" s="9"/>
      <c r="F69" s="8"/>
    </row>
    <row r="70" spans="1:6" ht="15" customHeight="1" x14ac:dyDescent="0.2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8"/>
    </row>
    <row r="71" spans="1:6" x14ac:dyDescent="0.2">
      <c r="A71" s="168"/>
      <c r="B71" s="168"/>
      <c r="C71" s="145"/>
      <c r="D71" s="145"/>
      <c r="E71" s="145"/>
      <c r="F71" s="25"/>
    </row>
    <row r="72" spans="1:6" x14ac:dyDescent="0.2">
      <c r="A72" s="168"/>
      <c r="B72" s="168"/>
      <c r="C72" s="145"/>
      <c r="D72" s="145"/>
      <c r="E72" s="145"/>
      <c r="F72" s="25"/>
    </row>
    <row r="73" spans="1:6" x14ac:dyDescent="0.2">
      <c r="A73" s="168"/>
      <c r="B73" s="168" t="s">
        <v>682</v>
      </c>
      <c r="C73" s="145"/>
      <c r="D73" s="145"/>
      <c r="E73" s="145"/>
      <c r="F73" s="25"/>
    </row>
    <row r="74" spans="1:6" x14ac:dyDescent="0.2">
      <c r="A74" s="168"/>
      <c r="B74" s="168"/>
      <c r="C74" s="145"/>
      <c r="D74" s="145"/>
      <c r="E74" s="145"/>
      <c r="F74" s="25"/>
    </row>
    <row r="75" spans="1:6" x14ac:dyDescent="0.2">
      <c r="A75" s="168"/>
      <c r="B75" s="168"/>
      <c r="C75" s="145"/>
      <c r="D75" s="145"/>
      <c r="E75" s="145"/>
      <c r="F75" s="25"/>
    </row>
    <row r="76" spans="1:6" x14ac:dyDescent="0.2">
      <c r="A76" s="168"/>
      <c r="B76" s="168"/>
      <c r="C76" s="145"/>
      <c r="D76" s="145"/>
      <c r="E76" s="145"/>
      <c r="F76" s="25"/>
    </row>
    <row r="77" spans="1:6" x14ac:dyDescent="0.2">
      <c r="A77" s="168"/>
      <c r="B77" s="168"/>
      <c r="C77" s="145"/>
      <c r="D77" s="145"/>
      <c r="E77" s="145"/>
      <c r="F77" s="25"/>
    </row>
    <row r="78" spans="1:6" x14ac:dyDescent="0.2">
      <c r="A78" s="176"/>
      <c r="B78" s="176" t="s">
        <v>263</v>
      </c>
      <c r="C78" s="30">
        <f>SUM(C71:C77)</f>
        <v>0</v>
      </c>
      <c r="D78" s="158"/>
      <c r="E78" s="31"/>
      <c r="F78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Saldo final de la Cuenta Pública presentada y en su caso, el importe debe corresponder a la suma de la columna de monto parcial ( trimestral: 1er, 2do, 3ro. o 4to.)." sqref="C7 C57 C70"/>
    <dataValidation allowBlank="1" showInputMessage="1" showErrorMessage="1" prompt="Saldo final de la Cuenta Pública presentada (trimestral: 1er, 2do, 3ro. o 4to.)." sqref="C26"/>
    <dataValidation allowBlank="1" showInputMessage="1" showErrorMessage="1" prompt="Corresponde al número de la cuenta de acuerdo al Plan de Cuentas emitido por el CONAC." sqref="A7 A26 A57 A70"/>
  </dataValidations>
  <pageMargins left="0.7" right="0.7" top="0.75" bottom="0.7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zoomScaleSheetLayoutView="100" workbookViewId="0">
      <selection activeCell="B18" sqref="B1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 x14ac:dyDescent="0.2">
      <c r="A1" s="3" t="s">
        <v>43</v>
      </c>
      <c r="B1" s="3"/>
      <c r="G1" s="32"/>
    </row>
    <row r="2" spans="1:9" x14ac:dyDescent="0.2">
      <c r="A2" s="3" t="s">
        <v>237</v>
      </c>
      <c r="B2" s="3"/>
      <c r="C2" s="21"/>
      <c r="D2" s="21"/>
    </row>
    <row r="3" spans="1:9" x14ac:dyDescent="0.2">
      <c r="B3" s="3"/>
      <c r="C3" s="21"/>
      <c r="D3" s="21"/>
    </row>
    <row r="5" spans="1:9" s="35" customFormat="1" ht="11.25" customHeight="1" x14ac:dyDescent="0.2">
      <c r="A5" s="33" t="s">
        <v>180</v>
      </c>
      <c r="B5" s="33"/>
      <c r="C5" s="34"/>
      <c r="D5" s="34"/>
      <c r="E5" s="9"/>
      <c r="F5" s="9"/>
      <c r="G5" s="270" t="s">
        <v>51</v>
      </c>
    </row>
    <row r="6" spans="1:9" x14ac:dyDescent="0.2">
      <c r="A6" s="13"/>
      <c r="B6" s="13"/>
      <c r="C6" s="4"/>
      <c r="D6" s="4"/>
      <c r="E6" s="4"/>
      <c r="F6" s="4"/>
      <c r="G6" s="4"/>
    </row>
    <row r="7" spans="1:9" ht="15" customHeight="1" x14ac:dyDescent="0.2">
      <c r="A7" s="15" t="s">
        <v>46</v>
      </c>
      <c r="B7" s="16" t="s">
        <v>47</v>
      </c>
      <c r="C7" s="294" t="s">
        <v>48</v>
      </c>
      <c r="D7" s="323">
        <v>2016</v>
      </c>
      <c r="E7" s="323">
        <v>2015</v>
      </c>
      <c r="F7" s="323">
        <v>2014</v>
      </c>
      <c r="G7" s="36" t="s">
        <v>196</v>
      </c>
    </row>
    <row r="8" spans="1:9" x14ac:dyDescent="0.2">
      <c r="A8" s="348" t="s">
        <v>693</v>
      </c>
      <c r="B8" s="348" t="s">
        <v>694</v>
      </c>
      <c r="C8" s="349">
        <v>20000000</v>
      </c>
      <c r="D8" s="178"/>
      <c r="E8" s="178"/>
      <c r="F8" s="178"/>
      <c r="G8" s="178"/>
    </row>
    <row r="9" spans="1:9" x14ac:dyDescent="0.2">
      <c r="A9" s="348" t="s">
        <v>367</v>
      </c>
      <c r="B9" s="348" t="s">
        <v>368</v>
      </c>
      <c r="C9" s="349">
        <v>13378</v>
      </c>
      <c r="D9" s="178"/>
      <c r="E9" s="178"/>
      <c r="F9" s="178"/>
      <c r="G9" s="178"/>
    </row>
    <row r="10" spans="1:9" x14ac:dyDescent="0.2">
      <c r="A10" s="348" t="s">
        <v>736</v>
      </c>
      <c r="B10" s="348" t="s">
        <v>737</v>
      </c>
      <c r="C10" s="349">
        <v>80520</v>
      </c>
      <c r="D10" s="178"/>
      <c r="E10" s="178"/>
      <c r="F10" s="178"/>
      <c r="G10" s="178"/>
    </row>
    <row r="11" spans="1:9" x14ac:dyDescent="0.2">
      <c r="A11" s="348" t="s">
        <v>738</v>
      </c>
      <c r="B11" s="348" t="s">
        <v>739</v>
      </c>
      <c r="C11" s="178">
        <v>50000</v>
      </c>
      <c r="D11" s="178"/>
      <c r="E11" s="178"/>
      <c r="F11" s="178"/>
      <c r="G11" s="178"/>
    </row>
    <row r="12" spans="1:9" x14ac:dyDescent="0.2">
      <c r="A12" s="348" t="s">
        <v>740</v>
      </c>
      <c r="B12" s="348" t="s">
        <v>741</v>
      </c>
      <c r="C12" s="178">
        <v>18560</v>
      </c>
      <c r="D12" s="178"/>
      <c r="E12" s="178"/>
      <c r="F12" s="178"/>
      <c r="G12" s="178"/>
    </row>
    <row r="13" spans="1:9" x14ac:dyDescent="0.2">
      <c r="A13" s="163"/>
      <c r="B13" s="163"/>
      <c r="C13" s="178"/>
      <c r="D13" s="178"/>
      <c r="E13" s="178"/>
      <c r="F13" s="178"/>
      <c r="G13" s="178"/>
      <c r="I13" s="37"/>
    </row>
    <row r="14" spans="1:9" x14ac:dyDescent="0.2">
      <c r="A14" s="165"/>
      <c r="B14" s="165" t="s">
        <v>264</v>
      </c>
      <c r="C14" s="179">
        <f>SUM(C8:C13)</f>
        <v>20162458</v>
      </c>
      <c r="D14" s="179">
        <f>SUM(D8:D13)</f>
        <v>0</v>
      </c>
      <c r="E14" s="179">
        <f>SUM(E8:E13)</f>
        <v>0</v>
      </c>
      <c r="F14" s="179">
        <f>SUM(F8:F13)</f>
        <v>0</v>
      </c>
      <c r="G14" s="179">
        <f>SUM(G8:G13)</f>
        <v>0</v>
      </c>
    </row>
    <row r="15" spans="1:9" x14ac:dyDescent="0.2">
      <c r="A15" s="167"/>
      <c r="B15" s="167"/>
      <c r="C15" s="175"/>
      <c r="D15" s="175"/>
      <c r="E15" s="175"/>
      <c r="F15" s="175"/>
      <c r="G15" s="175"/>
    </row>
    <row r="16" spans="1:9" x14ac:dyDescent="0.2">
      <c r="A16" s="167"/>
      <c r="B16" s="167"/>
      <c r="C16" s="175"/>
      <c r="D16" s="175"/>
      <c r="E16" s="175"/>
      <c r="F16" s="175"/>
      <c r="G16" s="175"/>
    </row>
    <row r="17" spans="1:7" s="35" customFormat="1" ht="11.25" customHeight="1" x14ac:dyDescent="0.2">
      <c r="A17" s="33" t="s">
        <v>188</v>
      </c>
      <c r="B17" s="33"/>
      <c r="C17" s="34"/>
      <c r="D17" s="34"/>
      <c r="E17" s="9"/>
      <c r="F17" s="9"/>
      <c r="G17" s="270" t="s">
        <v>51</v>
      </c>
    </row>
    <row r="18" spans="1:7" x14ac:dyDescent="0.2">
      <c r="A18" s="13"/>
      <c r="B18" s="13"/>
      <c r="C18" s="4"/>
      <c r="D18" s="4"/>
      <c r="E18" s="4"/>
      <c r="F18" s="4"/>
      <c r="G18" s="4"/>
    </row>
    <row r="19" spans="1:7" ht="15" customHeight="1" x14ac:dyDescent="0.2">
      <c r="A19" s="15" t="s">
        <v>46</v>
      </c>
      <c r="B19" s="16" t="s">
        <v>47</v>
      </c>
      <c r="C19" s="294" t="s">
        <v>48</v>
      </c>
      <c r="D19" s="323">
        <v>2016</v>
      </c>
      <c r="E19" s="323">
        <v>2015</v>
      </c>
      <c r="F19" s="323">
        <v>2014</v>
      </c>
      <c r="G19" s="36" t="s">
        <v>196</v>
      </c>
    </row>
    <row r="20" spans="1:7" x14ac:dyDescent="0.2">
      <c r="A20" s="163"/>
      <c r="B20" s="163"/>
      <c r="C20" s="178"/>
      <c r="D20" s="178"/>
      <c r="E20" s="178"/>
      <c r="F20" s="178"/>
      <c r="G20" s="178"/>
    </row>
    <row r="21" spans="1:7" s="265" customFormat="1" x14ac:dyDescent="0.2">
      <c r="A21" s="163"/>
      <c r="B21" s="163"/>
      <c r="C21" s="178" t="s">
        <v>682</v>
      </c>
      <c r="D21" s="178"/>
      <c r="E21" s="178"/>
      <c r="F21" s="178"/>
      <c r="G21" s="178"/>
    </row>
    <row r="22" spans="1:7" x14ac:dyDescent="0.2">
      <c r="A22" s="163"/>
      <c r="B22" s="163"/>
      <c r="C22" s="178"/>
      <c r="D22" s="178"/>
      <c r="E22" s="178"/>
      <c r="F22" s="178"/>
      <c r="G22" s="178"/>
    </row>
    <row r="23" spans="1:7" x14ac:dyDescent="0.2">
      <c r="A23" s="163"/>
      <c r="B23" s="163"/>
      <c r="C23" s="178"/>
      <c r="D23" s="178"/>
      <c r="E23" s="178"/>
      <c r="F23" s="178"/>
      <c r="G23" s="178"/>
    </row>
    <row r="24" spans="1:7" x14ac:dyDescent="0.2">
      <c r="A24" s="165"/>
      <c r="B24" s="165" t="s">
        <v>265</v>
      </c>
      <c r="C24" s="179">
        <f>SUM(C20:C23)</f>
        <v>0</v>
      </c>
      <c r="D24" s="179">
        <f>SUM(D20:D23)</f>
        <v>0</v>
      </c>
      <c r="E24" s="179">
        <f>SUM(E20:E23)</f>
        <v>0</v>
      </c>
      <c r="F24" s="179">
        <f>SUM(F20:F23)</f>
        <v>0</v>
      </c>
      <c r="G24" s="179">
        <f>SUM(G20:G23)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7 E19"/>
    <dataValidation allowBlank="1" showInputMessage="1" showErrorMessage="1" prompt="Saldo final de la Cuenta Pública presentada (trimestral: 1er, 2do, 3ro. o 4to.)." sqref="C7 C19"/>
    <dataValidation allowBlank="1" showInputMessage="1" showErrorMessage="1" prompt="Saldo final al 31 de diciembre de 2015." sqref="D7 D19"/>
    <dataValidation allowBlank="1" showInputMessage="1" showErrorMessage="1" prompt="Corresponde al número de la cuenta de acuerdo al Plan de Cuentas emitido por el CONAC." sqref="A7 A19"/>
  </dataValidations>
  <pageMargins left="0.7" right="0.7" top="0.75" bottom="0.75" header="0.3" footer="0.3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1"/>
  <sheetViews>
    <sheetView topLeftCell="A88" zoomScaleNormal="100" zoomScaleSheetLayoutView="100" workbookViewId="0">
      <selection activeCell="D141" sqref="D14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237</v>
      </c>
      <c r="B2" s="3"/>
    </row>
    <row r="3" spans="1:10" x14ac:dyDescent="0.2">
      <c r="J3" s="19"/>
    </row>
    <row r="4" spans="1:10" x14ac:dyDescent="0.2">
      <c r="J4" s="19"/>
    </row>
    <row r="5" spans="1:10" ht="11.25" customHeight="1" x14ac:dyDescent="0.2">
      <c r="A5" s="10" t="s">
        <v>181</v>
      </c>
      <c r="B5" s="11"/>
      <c r="E5" s="38"/>
      <c r="F5" s="38"/>
      <c r="I5" s="54" t="s">
        <v>52</v>
      </c>
    </row>
    <row r="6" spans="1:10" x14ac:dyDescent="0.2">
      <c r="A6" s="39"/>
      <c r="B6" s="39"/>
      <c r="C6" s="38"/>
      <c r="D6" s="38"/>
      <c r="E6" s="38"/>
      <c r="F6" s="38"/>
    </row>
    <row r="7" spans="1:10" ht="15" customHeight="1" x14ac:dyDescent="0.2">
      <c r="A7" s="15" t="s">
        <v>46</v>
      </c>
      <c r="B7" s="16" t="s">
        <v>47</v>
      </c>
      <c r="C7" s="40" t="s">
        <v>53</v>
      </c>
      <c r="D7" s="40" t="s">
        <v>54</v>
      </c>
      <c r="E7" s="40" t="s">
        <v>55</v>
      </c>
      <c r="F7" s="40" t="s">
        <v>56</v>
      </c>
      <c r="G7" s="41" t="s">
        <v>57</v>
      </c>
      <c r="H7" s="16" t="s">
        <v>58</v>
      </c>
      <c r="I7" s="16" t="s">
        <v>59</v>
      </c>
    </row>
    <row r="8" spans="1:10" x14ac:dyDescent="0.2">
      <c r="A8" s="350" t="s">
        <v>369</v>
      </c>
      <c r="B8" s="351" t="s">
        <v>370</v>
      </c>
      <c r="C8" s="352">
        <v>355435.94</v>
      </c>
      <c r="D8" s="146"/>
      <c r="E8" s="146"/>
      <c r="F8" s="146"/>
      <c r="G8" s="147"/>
      <c r="H8" s="151"/>
      <c r="I8" s="152"/>
    </row>
    <row r="9" spans="1:10" x14ac:dyDescent="0.2">
      <c r="A9" s="350" t="s">
        <v>371</v>
      </c>
      <c r="B9" s="351" t="s">
        <v>372</v>
      </c>
      <c r="C9" s="352">
        <v>881667.14</v>
      </c>
      <c r="D9" s="146"/>
      <c r="E9" s="146"/>
      <c r="F9" s="146"/>
      <c r="G9" s="147"/>
      <c r="H9" s="151"/>
      <c r="I9" s="152"/>
    </row>
    <row r="10" spans="1:10" x14ac:dyDescent="0.2">
      <c r="A10" s="350" t="s">
        <v>373</v>
      </c>
      <c r="B10" s="351" t="s">
        <v>374</v>
      </c>
      <c r="C10" s="353">
        <v>2775452.86</v>
      </c>
      <c r="D10" s="146"/>
      <c r="E10" s="146"/>
      <c r="F10" s="146"/>
      <c r="G10" s="147"/>
      <c r="H10" s="151"/>
      <c r="I10" s="152"/>
    </row>
    <row r="11" spans="1:10" x14ac:dyDescent="0.2">
      <c r="A11" s="173"/>
      <c r="B11" s="180"/>
      <c r="C11" s="148"/>
      <c r="D11" s="146"/>
      <c r="E11" s="146"/>
      <c r="F11" s="146"/>
      <c r="G11" s="147"/>
      <c r="H11" s="151"/>
      <c r="I11" s="152"/>
    </row>
    <row r="12" spans="1:10" x14ac:dyDescent="0.2">
      <c r="A12" s="173"/>
      <c r="B12" s="180"/>
      <c r="C12" s="148"/>
      <c r="D12" s="146"/>
      <c r="E12" s="146"/>
      <c r="F12" s="146"/>
      <c r="G12" s="147"/>
      <c r="H12" s="151"/>
      <c r="I12" s="152"/>
    </row>
    <row r="13" spans="1:10" s="285" customFormat="1" x14ac:dyDescent="0.2">
      <c r="A13" s="173"/>
      <c r="B13" s="180"/>
      <c r="C13" s="148"/>
      <c r="D13" s="146"/>
      <c r="E13" s="146"/>
      <c r="F13" s="146"/>
      <c r="G13" s="147"/>
      <c r="H13" s="151"/>
      <c r="I13" s="152"/>
    </row>
    <row r="14" spans="1:10" x14ac:dyDescent="0.2">
      <c r="A14" s="173"/>
      <c r="B14" s="180"/>
      <c r="C14" s="148"/>
      <c r="D14" s="146"/>
      <c r="E14" s="146"/>
      <c r="F14" s="146"/>
      <c r="G14" s="147"/>
      <c r="H14" s="151"/>
      <c r="I14" s="152"/>
    </row>
    <row r="15" spans="1:10" x14ac:dyDescent="0.2">
      <c r="A15" s="165"/>
      <c r="B15" s="165" t="s">
        <v>266</v>
      </c>
      <c r="C15" s="179">
        <f>SUM(C8:C14)</f>
        <v>4012555.94</v>
      </c>
      <c r="D15" s="179">
        <f>SUM(D8:D14)</f>
        <v>0</v>
      </c>
      <c r="E15" s="179">
        <f>SUM(E8:E14)</f>
        <v>0</v>
      </c>
      <c r="F15" s="179">
        <f>SUM(F8:F14)</f>
        <v>0</v>
      </c>
      <c r="G15" s="179">
        <f>SUM(G8:G14)</f>
        <v>0</v>
      </c>
      <c r="H15" s="153"/>
      <c r="I15" s="153"/>
    </row>
    <row r="16" spans="1:10" x14ac:dyDescent="0.2">
      <c r="A16" s="167"/>
      <c r="B16" s="167"/>
      <c r="C16" s="175"/>
      <c r="D16" s="175"/>
      <c r="E16" s="175"/>
      <c r="F16" s="175"/>
      <c r="G16" s="175"/>
      <c r="H16" s="167"/>
      <c r="I16" s="167"/>
    </row>
    <row r="17" spans="1:9" x14ac:dyDescent="0.2">
      <c r="A17" s="167"/>
      <c r="B17" s="167"/>
      <c r="C17" s="175"/>
      <c r="D17" s="175"/>
      <c r="E17" s="175"/>
      <c r="F17" s="175"/>
      <c r="G17" s="175"/>
      <c r="H17" s="167"/>
      <c r="I17" s="167"/>
    </row>
    <row r="18" spans="1:9" ht="11.25" customHeight="1" x14ac:dyDescent="0.2">
      <c r="A18" s="10" t="s">
        <v>189</v>
      </c>
      <c r="B18" s="11"/>
      <c r="E18" s="38"/>
      <c r="F18" s="38"/>
      <c r="I18" s="54" t="s">
        <v>52</v>
      </c>
    </row>
    <row r="19" spans="1:9" x14ac:dyDescent="0.2">
      <c r="A19" s="39"/>
      <c r="B19" s="39"/>
      <c r="C19" s="38"/>
      <c r="D19" s="38"/>
      <c r="E19" s="38"/>
      <c r="F19" s="38"/>
    </row>
    <row r="20" spans="1:9" ht="15" customHeight="1" x14ac:dyDescent="0.2">
      <c r="A20" s="15" t="s">
        <v>46</v>
      </c>
      <c r="B20" s="16" t="s">
        <v>47</v>
      </c>
      <c r="C20" s="40" t="s">
        <v>53</v>
      </c>
      <c r="D20" s="40" t="s">
        <v>54</v>
      </c>
      <c r="E20" s="40" t="s">
        <v>55</v>
      </c>
      <c r="F20" s="40" t="s">
        <v>56</v>
      </c>
      <c r="G20" s="41" t="s">
        <v>57</v>
      </c>
      <c r="H20" s="16" t="s">
        <v>58</v>
      </c>
      <c r="I20" s="16" t="s">
        <v>59</v>
      </c>
    </row>
    <row r="21" spans="1:9" x14ac:dyDescent="0.2">
      <c r="A21" s="354" t="s">
        <v>375</v>
      </c>
      <c r="B21" s="354" t="s">
        <v>376</v>
      </c>
      <c r="C21" s="352">
        <v>4587.3599999999997</v>
      </c>
      <c r="D21" s="149"/>
      <c r="E21" s="149"/>
      <c r="F21" s="149"/>
      <c r="G21" s="149"/>
      <c r="H21" s="151"/>
      <c r="I21" s="151"/>
    </row>
    <row r="22" spans="1:9" x14ac:dyDescent="0.2">
      <c r="A22" s="168"/>
      <c r="B22" s="168"/>
      <c r="C22" s="145"/>
      <c r="D22" s="149"/>
      <c r="E22" s="149"/>
      <c r="F22" s="149"/>
      <c r="G22" s="149"/>
      <c r="H22" s="151"/>
      <c r="I22" s="151"/>
    </row>
    <row r="23" spans="1:9" x14ac:dyDescent="0.2">
      <c r="A23" s="168"/>
      <c r="B23" s="168"/>
      <c r="C23" s="145"/>
      <c r="D23" s="149"/>
      <c r="E23" s="149"/>
      <c r="F23" s="149"/>
      <c r="G23" s="149"/>
      <c r="H23" s="151"/>
      <c r="I23" s="151"/>
    </row>
    <row r="24" spans="1:9" x14ac:dyDescent="0.2">
      <c r="A24" s="168"/>
      <c r="B24" s="168"/>
      <c r="C24" s="145"/>
      <c r="D24" s="149"/>
      <c r="E24" s="149"/>
      <c r="F24" s="149"/>
      <c r="G24" s="149"/>
      <c r="H24" s="151"/>
      <c r="I24" s="151"/>
    </row>
    <row r="25" spans="1:9" x14ac:dyDescent="0.2">
      <c r="A25" s="181"/>
      <c r="B25" s="181" t="s">
        <v>267</v>
      </c>
      <c r="C25" s="153">
        <f>SUM(C21:C24)</f>
        <v>4587.3599999999997</v>
      </c>
      <c r="D25" s="153">
        <f>SUM(D21:D24)</f>
        <v>0</v>
      </c>
      <c r="E25" s="153">
        <f>SUM(E21:E24)</f>
        <v>0</v>
      </c>
      <c r="F25" s="153">
        <f>SUM(F21:F24)</f>
        <v>0</v>
      </c>
      <c r="G25" s="153">
        <f>SUM(G21:G24)</f>
        <v>0</v>
      </c>
      <c r="H25" s="153"/>
      <c r="I25" s="153"/>
    </row>
    <row r="27" spans="1:9" s="293" customFormat="1" hidden="1" x14ac:dyDescent="0.2">
      <c r="C27" s="9"/>
      <c r="D27" s="9"/>
      <c r="E27" s="9"/>
      <c r="F27" s="9"/>
      <c r="G27" s="9"/>
    </row>
    <row r="28" spans="1:9" s="293" customFormat="1" hidden="1" x14ac:dyDescent="0.2">
      <c r="A28" s="10" t="s">
        <v>302</v>
      </c>
      <c r="B28" s="11"/>
      <c r="C28" s="9"/>
      <c r="D28" s="9"/>
      <c r="E28" s="38"/>
      <c r="F28" s="38"/>
      <c r="G28" s="9"/>
      <c r="I28" s="54" t="s">
        <v>52</v>
      </c>
    </row>
    <row r="29" spans="1:9" s="293" customFormat="1" hidden="1" x14ac:dyDescent="0.2">
      <c r="A29" s="39"/>
      <c r="B29" s="39"/>
      <c r="C29" s="38"/>
      <c r="D29" s="38"/>
      <c r="E29" s="38"/>
      <c r="F29" s="38"/>
      <c r="G29" s="9"/>
    </row>
    <row r="30" spans="1:9" s="293" customFormat="1" hidden="1" x14ac:dyDescent="0.2">
      <c r="A30" s="15" t="s">
        <v>46</v>
      </c>
      <c r="B30" s="16" t="s">
        <v>47</v>
      </c>
      <c r="C30" s="40" t="s">
        <v>53</v>
      </c>
      <c r="D30" s="40" t="s">
        <v>54</v>
      </c>
      <c r="E30" s="40" t="s">
        <v>55</v>
      </c>
      <c r="F30" s="40" t="s">
        <v>56</v>
      </c>
      <c r="G30" s="41" t="s">
        <v>57</v>
      </c>
      <c r="H30" s="16" t="s">
        <v>58</v>
      </c>
      <c r="I30" s="16" t="s">
        <v>59</v>
      </c>
    </row>
    <row r="31" spans="1:9" s="293" customFormat="1" hidden="1" x14ac:dyDescent="0.2">
      <c r="A31" s="168"/>
      <c r="B31" s="168"/>
      <c r="C31" s="145"/>
      <c r="D31" s="149"/>
      <c r="E31" s="149"/>
      <c r="F31" s="149"/>
      <c r="G31" s="149"/>
      <c r="H31" s="151"/>
      <c r="I31" s="151"/>
    </row>
    <row r="32" spans="1:9" s="293" customFormat="1" hidden="1" x14ac:dyDescent="0.2">
      <c r="A32" s="168"/>
      <c r="B32" s="168"/>
      <c r="C32" s="178" t="s">
        <v>682</v>
      </c>
      <c r="D32" s="149"/>
      <c r="E32" s="149"/>
      <c r="F32" s="149"/>
      <c r="G32" s="149"/>
      <c r="H32" s="151"/>
      <c r="I32" s="151"/>
    </row>
    <row r="33" spans="1:9" s="293" customFormat="1" hidden="1" x14ac:dyDescent="0.2">
      <c r="A33" s="168"/>
      <c r="B33" s="168"/>
      <c r="C33" s="145"/>
      <c r="D33" s="149"/>
      <c r="E33" s="149"/>
      <c r="F33" s="149"/>
      <c r="G33" s="149"/>
      <c r="H33" s="151"/>
      <c r="I33" s="151"/>
    </row>
    <row r="34" spans="1:9" s="293" customFormat="1" hidden="1" x14ac:dyDescent="0.2">
      <c r="A34" s="168"/>
      <c r="B34" s="168"/>
      <c r="C34" s="145"/>
      <c r="D34" s="149"/>
      <c r="E34" s="149"/>
      <c r="F34" s="149"/>
      <c r="G34" s="149"/>
      <c r="H34" s="151"/>
      <c r="I34" s="151"/>
    </row>
    <row r="35" spans="1:9" s="293" customFormat="1" hidden="1" x14ac:dyDescent="0.2">
      <c r="A35" s="181"/>
      <c r="B35" s="181" t="s">
        <v>303</v>
      </c>
      <c r="C35" s="153">
        <f>SUM(C31:C34)</f>
        <v>0</v>
      </c>
      <c r="D35" s="153">
        <f>SUM(D31:D34)</f>
        <v>0</v>
      </c>
      <c r="E35" s="153">
        <f>SUM(E31:E34)</f>
        <v>0</v>
      </c>
      <c r="F35" s="153">
        <f>SUM(F31:F34)</f>
        <v>0</v>
      </c>
      <c r="G35" s="153">
        <f>SUM(G31:G34)</f>
        <v>0</v>
      </c>
      <c r="H35" s="153"/>
      <c r="I35" s="153"/>
    </row>
    <row r="36" spans="1:9" s="293" customFormat="1" hidden="1" x14ac:dyDescent="0.2">
      <c r="C36" s="9"/>
      <c r="D36" s="9"/>
      <c r="E36" s="9"/>
      <c r="F36" s="9"/>
      <c r="G36" s="9"/>
    </row>
    <row r="37" spans="1:9" s="293" customFormat="1" hidden="1" x14ac:dyDescent="0.2">
      <c r="C37" s="9"/>
      <c r="D37" s="9"/>
      <c r="E37" s="9"/>
      <c r="F37" s="9"/>
      <c r="G37" s="9"/>
    </row>
    <row r="38" spans="1:9" s="293" customFormat="1" hidden="1" x14ac:dyDescent="0.2">
      <c r="A38" s="10" t="s">
        <v>304</v>
      </c>
      <c r="B38" s="11"/>
      <c r="C38" s="9"/>
      <c r="D38" s="9"/>
      <c r="E38" s="38"/>
      <c r="F38" s="38"/>
      <c r="G38" s="9"/>
      <c r="I38" s="54" t="s">
        <v>52</v>
      </c>
    </row>
    <row r="39" spans="1:9" s="293" customFormat="1" hidden="1" x14ac:dyDescent="0.2">
      <c r="A39" s="39"/>
      <c r="B39" s="39"/>
      <c r="C39" s="38"/>
      <c r="D39" s="38"/>
      <c r="E39" s="38"/>
      <c r="F39" s="38"/>
      <c r="G39" s="9"/>
    </row>
    <row r="40" spans="1:9" s="293" customFormat="1" hidden="1" x14ac:dyDescent="0.2">
      <c r="A40" s="15" t="s">
        <v>46</v>
      </c>
      <c r="B40" s="16" t="s">
        <v>47</v>
      </c>
      <c r="C40" s="40" t="s">
        <v>53</v>
      </c>
      <c r="D40" s="40" t="s">
        <v>54</v>
      </c>
      <c r="E40" s="40" t="s">
        <v>55</v>
      </c>
      <c r="F40" s="40" t="s">
        <v>56</v>
      </c>
      <c r="G40" s="41" t="s">
        <v>57</v>
      </c>
      <c r="H40" s="16" t="s">
        <v>58</v>
      </c>
      <c r="I40" s="16" t="s">
        <v>59</v>
      </c>
    </row>
    <row r="41" spans="1:9" s="293" customFormat="1" hidden="1" x14ac:dyDescent="0.2">
      <c r="A41" s="168"/>
      <c r="B41" s="168"/>
      <c r="C41" s="145"/>
      <c r="D41" s="149"/>
      <c r="E41" s="149"/>
      <c r="F41" s="149"/>
      <c r="G41" s="149"/>
      <c r="H41" s="151"/>
      <c r="I41" s="151"/>
    </row>
    <row r="42" spans="1:9" s="293" customFormat="1" hidden="1" x14ac:dyDescent="0.2">
      <c r="A42" s="168"/>
      <c r="B42" s="168"/>
      <c r="C42" s="145"/>
      <c r="D42" s="149"/>
      <c r="E42" s="149"/>
      <c r="F42" s="149"/>
      <c r="G42" s="149"/>
      <c r="H42" s="151"/>
      <c r="I42" s="151"/>
    </row>
    <row r="43" spans="1:9" s="293" customFormat="1" hidden="1" x14ac:dyDescent="0.2">
      <c r="A43" s="168"/>
      <c r="B43" s="168"/>
      <c r="C43" s="178" t="s">
        <v>682</v>
      </c>
      <c r="D43" s="149"/>
      <c r="E43" s="149"/>
      <c r="F43" s="149"/>
      <c r="G43" s="149"/>
      <c r="H43" s="151"/>
      <c r="I43" s="151"/>
    </row>
    <row r="44" spans="1:9" s="293" customFormat="1" hidden="1" x14ac:dyDescent="0.2">
      <c r="A44" s="168"/>
      <c r="B44" s="168"/>
      <c r="C44" s="145"/>
      <c r="D44" s="149"/>
      <c r="E44" s="149"/>
      <c r="F44" s="149"/>
      <c r="G44" s="149"/>
      <c r="H44" s="151"/>
      <c r="I44" s="151"/>
    </row>
    <row r="45" spans="1:9" s="293" customFormat="1" hidden="1" x14ac:dyDescent="0.2">
      <c r="A45" s="181"/>
      <c r="B45" s="181" t="s">
        <v>305</v>
      </c>
      <c r="C45" s="153">
        <f>SUM(C41:C44)</f>
        <v>0</v>
      </c>
      <c r="D45" s="153">
        <f>SUM(D41:D44)</f>
        <v>0</v>
      </c>
      <c r="E45" s="153">
        <f>SUM(E41:E44)</f>
        <v>0</v>
      </c>
      <c r="F45" s="153">
        <f>SUM(F41:F44)</f>
        <v>0</v>
      </c>
      <c r="G45" s="153">
        <f>SUM(G41:G44)</f>
        <v>0</v>
      </c>
      <c r="H45" s="153"/>
      <c r="I45" s="153"/>
    </row>
    <row r="46" spans="1:9" s="293" customFormat="1" hidden="1" x14ac:dyDescent="0.2">
      <c r="C46" s="9"/>
      <c r="D46" s="9"/>
      <c r="E46" s="9"/>
      <c r="F46" s="9"/>
      <c r="G46" s="9"/>
    </row>
    <row r="47" spans="1:9" s="293" customFormat="1" hidden="1" x14ac:dyDescent="0.2">
      <c r="C47" s="9"/>
      <c r="D47" s="9"/>
      <c r="E47" s="9"/>
      <c r="F47" s="9"/>
      <c r="G47" s="9"/>
    </row>
    <row r="48" spans="1:9" s="293" customFormat="1" x14ac:dyDescent="0.2">
      <c r="A48" s="10" t="s">
        <v>306</v>
      </c>
      <c r="B48" s="11"/>
      <c r="C48" s="9"/>
      <c r="D48" s="9"/>
      <c r="E48" s="38"/>
      <c r="F48" s="38"/>
      <c r="G48" s="9"/>
      <c r="I48" s="54" t="s">
        <v>52</v>
      </c>
    </row>
    <row r="49" spans="1:9" s="293" customFormat="1" x14ac:dyDescent="0.2">
      <c r="A49" s="39"/>
      <c r="B49" s="39"/>
      <c r="C49" s="38"/>
      <c r="D49" s="38"/>
      <c r="E49" s="38"/>
      <c r="F49" s="38"/>
      <c r="G49" s="9"/>
    </row>
    <row r="50" spans="1:9" s="293" customFormat="1" x14ac:dyDescent="0.2">
      <c r="A50" s="15" t="s">
        <v>46</v>
      </c>
      <c r="B50" s="16" t="s">
        <v>47</v>
      </c>
      <c r="C50" s="40" t="s">
        <v>53</v>
      </c>
      <c r="D50" s="40" t="s">
        <v>54</v>
      </c>
      <c r="E50" s="40" t="s">
        <v>55</v>
      </c>
      <c r="F50" s="40" t="s">
        <v>56</v>
      </c>
      <c r="G50" s="41" t="s">
        <v>57</v>
      </c>
      <c r="H50" s="16" t="s">
        <v>58</v>
      </c>
      <c r="I50" s="16" t="s">
        <v>59</v>
      </c>
    </row>
    <row r="51" spans="1:9" s="293" customFormat="1" x14ac:dyDescent="0.2">
      <c r="A51" s="354" t="s">
        <v>377</v>
      </c>
      <c r="B51" s="354" t="s">
        <v>378</v>
      </c>
      <c r="C51" s="352">
        <v>20000</v>
      </c>
      <c r="D51" s="149"/>
      <c r="E51" s="149"/>
      <c r="F51" s="149"/>
      <c r="G51" s="149"/>
      <c r="H51" s="151"/>
      <c r="I51" s="151"/>
    </row>
    <row r="52" spans="1:9" s="293" customFormat="1" x14ac:dyDescent="0.2">
      <c r="A52" s="354" t="s">
        <v>379</v>
      </c>
      <c r="B52" s="354" t="s">
        <v>380</v>
      </c>
      <c r="C52" s="352">
        <v>142282</v>
      </c>
      <c r="D52" s="149"/>
      <c r="E52" s="149"/>
      <c r="F52" s="149"/>
      <c r="G52" s="149"/>
      <c r="H52" s="151"/>
      <c r="I52" s="151"/>
    </row>
    <row r="53" spans="1:9" s="293" customFormat="1" x14ac:dyDescent="0.2">
      <c r="A53" s="168"/>
      <c r="B53" s="168"/>
      <c r="C53" s="145"/>
      <c r="D53" s="149"/>
      <c r="E53" s="149"/>
      <c r="F53" s="149"/>
      <c r="G53" s="149"/>
      <c r="H53" s="151"/>
      <c r="I53" s="151"/>
    </row>
    <row r="54" spans="1:9" s="265" customFormat="1" x14ac:dyDescent="0.2">
      <c r="A54" s="168"/>
      <c r="B54" s="168"/>
      <c r="C54" s="145"/>
      <c r="D54" s="149"/>
      <c r="E54" s="149"/>
      <c r="F54" s="149"/>
      <c r="G54" s="149"/>
      <c r="H54" s="151"/>
      <c r="I54" s="151"/>
    </row>
    <row r="55" spans="1:9" s="265" customFormat="1" x14ac:dyDescent="0.2">
      <c r="A55" s="181"/>
      <c r="B55" s="181" t="s">
        <v>307</v>
      </c>
      <c r="C55" s="153">
        <f>SUM(C51:C54)</f>
        <v>162282</v>
      </c>
      <c r="D55" s="153">
        <f>SUM(D51:D54)</f>
        <v>0</v>
      </c>
      <c r="E55" s="153">
        <f>SUM(E51:E54)</f>
        <v>0</v>
      </c>
      <c r="F55" s="153">
        <f>SUM(F51:F54)</f>
        <v>0</v>
      </c>
      <c r="G55" s="153">
        <f>SUM(G51:G54)</f>
        <v>0</v>
      </c>
      <c r="H55" s="153"/>
      <c r="I55" s="153"/>
    </row>
    <row r="56" spans="1:9" s="265" customFormat="1" x14ac:dyDescent="0.2">
      <c r="A56" s="39"/>
      <c r="B56" s="39"/>
      <c r="C56" s="38"/>
      <c r="D56" s="38"/>
      <c r="E56" s="38"/>
      <c r="F56" s="38"/>
      <c r="G56" s="9"/>
    </row>
    <row r="57" spans="1:9" s="293" customFormat="1" x14ac:dyDescent="0.2">
      <c r="A57" s="39"/>
      <c r="B57" s="39"/>
      <c r="C57" s="38"/>
      <c r="D57" s="38"/>
      <c r="E57" s="38"/>
      <c r="F57" s="38"/>
      <c r="G57" s="9"/>
    </row>
    <row r="58" spans="1:9" s="293" customFormat="1" x14ac:dyDescent="0.2">
      <c r="A58" s="10" t="s">
        <v>306</v>
      </c>
      <c r="B58" s="11"/>
      <c r="C58" s="38"/>
      <c r="D58" s="38"/>
      <c r="E58" s="38"/>
      <c r="F58" s="38"/>
      <c r="G58" s="9"/>
    </row>
    <row r="59" spans="1:9" s="293" customFormat="1" x14ac:dyDescent="0.2">
      <c r="A59" s="39"/>
      <c r="B59" s="39"/>
      <c r="C59" s="38"/>
      <c r="D59" s="38"/>
      <c r="E59" s="38"/>
      <c r="F59" s="38"/>
      <c r="G59" s="9"/>
    </row>
    <row r="60" spans="1:9" s="265" customFormat="1" x14ac:dyDescent="0.2">
      <c r="A60" s="15" t="s">
        <v>46</v>
      </c>
      <c r="B60" s="16" t="s">
        <v>47</v>
      </c>
      <c r="C60" s="40" t="s">
        <v>53</v>
      </c>
      <c r="D60" s="40" t="s">
        <v>54</v>
      </c>
      <c r="E60" s="40" t="s">
        <v>55</v>
      </c>
      <c r="F60" s="40" t="s">
        <v>56</v>
      </c>
      <c r="G60" s="41" t="s">
        <v>57</v>
      </c>
      <c r="H60" s="16" t="s">
        <v>58</v>
      </c>
      <c r="I60" s="16" t="s">
        <v>59</v>
      </c>
    </row>
    <row r="61" spans="1:9" s="265" customFormat="1" x14ac:dyDescent="0.2">
      <c r="A61" s="168"/>
      <c r="B61" s="168"/>
      <c r="C61" s="145"/>
      <c r="D61" s="149"/>
      <c r="E61" s="149"/>
      <c r="F61" s="149"/>
      <c r="G61" s="149"/>
      <c r="H61" s="151"/>
      <c r="I61" s="151"/>
    </row>
    <row r="62" spans="1:9" s="293" customFormat="1" x14ac:dyDescent="0.2">
      <c r="A62" s="168"/>
      <c r="B62" s="168"/>
      <c r="C62" s="145"/>
      <c r="D62" s="149"/>
      <c r="E62" s="149"/>
      <c r="F62" s="149"/>
      <c r="G62" s="149"/>
      <c r="H62" s="151"/>
      <c r="I62" s="151"/>
    </row>
    <row r="63" spans="1:9" s="293" customFormat="1" x14ac:dyDescent="0.2">
      <c r="A63" s="168"/>
      <c r="B63" s="168"/>
      <c r="C63" s="145"/>
      <c r="D63" s="149"/>
      <c r="E63" s="149"/>
      <c r="F63" s="149"/>
      <c r="G63" s="149"/>
      <c r="H63" s="151"/>
      <c r="I63" s="151"/>
    </row>
    <row r="64" spans="1:9" s="293" customFormat="1" x14ac:dyDescent="0.2">
      <c r="A64" s="168"/>
      <c r="B64" s="168"/>
      <c r="C64" s="145"/>
      <c r="D64" s="149"/>
      <c r="E64" s="149"/>
      <c r="F64" s="149"/>
      <c r="G64" s="149"/>
      <c r="H64" s="151"/>
      <c r="I64" s="151"/>
    </row>
    <row r="65" spans="1:9" s="293" customFormat="1" x14ac:dyDescent="0.2">
      <c r="A65" s="168"/>
      <c r="B65" s="168"/>
      <c r="C65" s="145"/>
      <c r="D65" s="149"/>
      <c r="E65" s="149"/>
      <c r="F65" s="149"/>
      <c r="G65" s="149"/>
      <c r="H65" s="151"/>
      <c r="I65" s="151"/>
    </row>
    <row r="66" spans="1:9" s="293" customFormat="1" x14ac:dyDescent="0.2">
      <c r="A66" s="168"/>
      <c r="B66" s="168"/>
      <c r="C66" s="145"/>
      <c r="D66" s="149"/>
      <c r="E66" s="149"/>
      <c r="F66" s="149"/>
      <c r="G66" s="149"/>
      <c r="H66" s="151"/>
      <c r="I66" s="151"/>
    </row>
    <row r="67" spans="1:9" s="293" customFormat="1" x14ac:dyDescent="0.2">
      <c r="A67" s="168"/>
      <c r="B67" s="168"/>
      <c r="C67" s="145"/>
      <c r="D67" s="149"/>
      <c r="E67" s="149"/>
      <c r="F67" s="149"/>
      <c r="G67" s="149"/>
      <c r="H67" s="151"/>
      <c r="I67" s="151"/>
    </row>
    <row r="68" spans="1:9" s="293" customFormat="1" x14ac:dyDescent="0.2">
      <c r="A68" s="168"/>
      <c r="B68" s="168"/>
      <c r="C68" s="145"/>
      <c r="D68" s="149"/>
      <c r="E68" s="149"/>
      <c r="F68" s="149"/>
      <c r="G68" s="149"/>
      <c r="H68" s="151"/>
      <c r="I68" s="151"/>
    </row>
    <row r="69" spans="1:9" s="293" customFormat="1" x14ac:dyDescent="0.2">
      <c r="A69" s="168"/>
      <c r="B69" s="168"/>
      <c r="C69" s="145"/>
      <c r="D69" s="149"/>
      <c r="E69" s="149"/>
      <c r="F69" s="149"/>
      <c r="G69" s="149"/>
      <c r="H69" s="151"/>
      <c r="I69" s="151"/>
    </row>
    <row r="70" spans="1:9" s="293" customFormat="1" x14ac:dyDescent="0.2">
      <c r="A70" s="168"/>
      <c r="B70" s="168"/>
      <c r="C70" s="178" t="s">
        <v>682</v>
      </c>
      <c r="D70" s="149"/>
      <c r="E70" s="149"/>
      <c r="F70" s="149"/>
      <c r="G70" s="149"/>
      <c r="H70" s="151"/>
      <c r="I70" s="151"/>
    </row>
    <row r="71" spans="1:9" s="293" customFormat="1" x14ac:dyDescent="0.2">
      <c r="A71" s="168"/>
      <c r="B71" s="168"/>
      <c r="C71" s="145"/>
      <c r="D71" s="149"/>
      <c r="E71" s="149"/>
      <c r="F71" s="149"/>
      <c r="G71" s="149"/>
      <c r="H71" s="151"/>
      <c r="I71" s="151"/>
    </row>
    <row r="72" spans="1:9" s="293" customFormat="1" x14ac:dyDescent="0.2">
      <c r="A72" s="168"/>
      <c r="B72" s="168"/>
      <c r="C72" s="145"/>
      <c r="D72" s="149"/>
      <c r="E72" s="149"/>
      <c r="F72" s="149"/>
      <c r="G72" s="149"/>
      <c r="H72" s="151"/>
      <c r="I72" s="151"/>
    </row>
    <row r="73" spans="1:9" s="293" customFormat="1" x14ac:dyDescent="0.2">
      <c r="A73" s="168"/>
      <c r="B73" s="168"/>
      <c r="C73" s="145"/>
      <c r="D73" s="149"/>
      <c r="E73" s="149"/>
      <c r="F73" s="149"/>
      <c r="G73" s="149"/>
      <c r="H73" s="151"/>
      <c r="I73" s="151"/>
    </row>
    <row r="74" spans="1:9" s="293" customFormat="1" x14ac:dyDescent="0.2">
      <c r="A74" s="168"/>
      <c r="B74" s="168"/>
      <c r="C74" s="145"/>
      <c r="D74" s="149"/>
      <c r="E74" s="149"/>
      <c r="F74" s="149"/>
      <c r="G74" s="149"/>
      <c r="H74" s="151"/>
      <c r="I74" s="151"/>
    </row>
    <row r="75" spans="1:9" s="293" customFormat="1" x14ac:dyDescent="0.2">
      <c r="A75" s="168"/>
      <c r="B75" s="168"/>
      <c r="C75" s="145"/>
      <c r="D75" s="149"/>
      <c r="E75" s="149"/>
      <c r="F75" s="149"/>
      <c r="G75" s="149"/>
      <c r="H75" s="151"/>
      <c r="I75" s="151"/>
    </row>
    <row r="76" spans="1:9" s="293" customFormat="1" x14ac:dyDescent="0.2">
      <c r="A76" s="168"/>
      <c r="B76" s="168"/>
      <c r="C76" s="145"/>
      <c r="D76" s="149"/>
      <c r="E76" s="149"/>
      <c r="F76" s="149"/>
      <c r="G76" s="149"/>
      <c r="H76" s="151"/>
      <c r="I76" s="151"/>
    </row>
    <row r="77" spans="1:9" s="293" customFormat="1" x14ac:dyDescent="0.2">
      <c r="A77" s="168"/>
      <c r="B77" s="168"/>
      <c r="C77" s="145"/>
      <c r="D77" s="149"/>
      <c r="E77" s="149"/>
      <c r="F77" s="149"/>
      <c r="G77" s="149"/>
      <c r="H77" s="151"/>
      <c r="I77" s="151"/>
    </row>
    <row r="78" spans="1:9" s="293" customFormat="1" x14ac:dyDescent="0.2">
      <c r="A78" s="168"/>
      <c r="B78" s="168"/>
      <c r="C78" s="145"/>
      <c r="D78" s="149"/>
      <c r="E78" s="149"/>
      <c r="F78" s="149"/>
      <c r="G78" s="149"/>
      <c r="H78" s="151"/>
      <c r="I78" s="151"/>
    </row>
    <row r="79" spans="1:9" s="293" customFormat="1" x14ac:dyDescent="0.2">
      <c r="A79" s="168"/>
      <c r="B79" s="168"/>
      <c r="C79" s="145"/>
      <c r="D79" s="149"/>
      <c r="E79" s="149"/>
      <c r="F79" s="149"/>
      <c r="G79" s="149"/>
      <c r="H79" s="151"/>
      <c r="I79" s="151"/>
    </row>
    <row r="80" spans="1:9" s="293" customFormat="1" x14ac:dyDescent="0.2">
      <c r="A80" s="168"/>
      <c r="B80" s="168"/>
      <c r="C80" s="145"/>
      <c r="D80" s="149"/>
      <c r="E80" s="149"/>
      <c r="F80" s="149"/>
      <c r="G80" s="149"/>
      <c r="H80" s="151"/>
      <c r="I80" s="151"/>
    </row>
    <row r="81" spans="1:11" s="293" customFormat="1" x14ac:dyDescent="0.2">
      <c r="A81" s="168"/>
      <c r="B81" s="168"/>
      <c r="C81" s="145"/>
      <c r="D81" s="149"/>
      <c r="E81" s="149"/>
      <c r="F81" s="149"/>
      <c r="G81" s="149"/>
      <c r="H81" s="151"/>
      <c r="I81" s="151"/>
    </row>
    <row r="82" spans="1:11" s="265" customFormat="1" x14ac:dyDescent="0.2">
      <c r="A82" s="168"/>
      <c r="B82" s="168"/>
      <c r="C82" s="145"/>
      <c r="D82" s="149"/>
      <c r="E82" s="149"/>
      <c r="F82" s="149"/>
      <c r="G82" s="149"/>
      <c r="H82" s="151"/>
      <c r="I82" s="151"/>
    </row>
    <row r="83" spans="1:11" s="265" customFormat="1" x14ac:dyDescent="0.2">
      <c r="A83" s="168"/>
      <c r="B83" s="168"/>
      <c r="C83" s="145"/>
      <c r="D83" s="149"/>
      <c r="E83" s="149"/>
      <c r="F83" s="149"/>
      <c r="G83" s="149"/>
      <c r="H83" s="151"/>
      <c r="I83" s="151"/>
    </row>
    <row r="84" spans="1:11" s="265" customFormat="1" x14ac:dyDescent="0.2">
      <c r="A84" s="168"/>
      <c r="B84" s="168"/>
      <c r="C84" s="145"/>
      <c r="D84" s="149"/>
      <c r="E84" s="149"/>
      <c r="F84" s="149"/>
      <c r="G84" s="149"/>
      <c r="H84" s="151"/>
      <c r="I84" s="151"/>
    </row>
    <row r="85" spans="1:11" s="265" customFormat="1" x14ac:dyDescent="0.2">
      <c r="A85" s="181"/>
      <c r="B85" s="181" t="s">
        <v>268</v>
      </c>
      <c r="C85" s="153">
        <f>SUM(C61:C84)</f>
        <v>0</v>
      </c>
      <c r="D85" s="153">
        <f>SUM(D61:D84)</f>
        <v>0</v>
      </c>
      <c r="E85" s="153">
        <f>SUM(E61:E84)</f>
        <v>0</v>
      </c>
      <c r="F85" s="153">
        <f>SUM(F61:F84)</f>
        <v>0</v>
      </c>
      <c r="G85" s="153">
        <f>SUM(G61:G84)</f>
        <v>0</v>
      </c>
      <c r="H85" s="153"/>
      <c r="I85" s="153"/>
    </row>
    <row r="86" spans="1:11" s="265" customFormat="1" x14ac:dyDescent="0.2">
      <c r="C86" s="9"/>
      <c r="D86" s="9"/>
      <c r="E86" s="9"/>
      <c r="F86" s="9"/>
      <c r="G86" s="9"/>
    </row>
    <row r="87" spans="1:11" s="265" customFormat="1" x14ac:dyDescent="0.2">
      <c r="C87" s="9"/>
      <c r="D87" s="9"/>
      <c r="E87" s="9"/>
      <c r="F87" s="9"/>
      <c r="G87" s="9"/>
    </row>
    <row r="88" spans="1:11" s="265" customFormat="1" x14ac:dyDescent="0.2">
      <c r="A88" s="10" t="s">
        <v>308</v>
      </c>
      <c r="B88" s="11"/>
      <c r="C88" s="295"/>
      <c r="D88" s="9"/>
      <c r="E88" s="38"/>
      <c r="F88" s="38"/>
      <c r="G88" s="9"/>
      <c r="I88" s="54" t="s">
        <v>52</v>
      </c>
    </row>
    <row r="89" spans="1:11" s="265" customFormat="1" x14ac:dyDescent="0.2">
      <c r="A89" s="39"/>
      <c r="B89" s="39"/>
      <c r="C89" s="38"/>
      <c r="D89" s="38"/>
      <c r="E89" s="38"/>
      <c r="F89" s="38"/>
      <c r="G89" s="9"/>
    </row>
    <row r="90" spans="1:11" s="265" customFormat="1" x14ac:dyDescent="0.2">
      <c r="A90" s="15" t="s">
        <v>46</v>
      </c>
      <c r="B90" s="16" t="s">
        <v>47</v>
      </c>
      <c r="C90" s="40" t="s">
        <v>53</v>
      </c>
      <c r="D90" s="40" t="s">
        <v>54</v>
      </c>
      <c r="E90" s="40" t="s">
        <v>55</v>
      </c>
      <c r="F90" s="40" t="s">
        <v>56</v>
      </c>
      <c r="G90" s="41" t="s">
        <v>57</v>
      </c>
      <c r="H90" s="16" t="s">
        <v>58</v>
      </c>
      <c r="I90" s="16" t="s">
        <v>59</v>
      </c>
    </row>
    <row r="91" spans="1:11" s="265" customFormat="1" x14ac:dyDescent="0.2">
      <c r="A91" s="168"/>
      <c r="B91" s="168"/>
      <c r="C91" s="145"/>
      <c r="D91" s="149"/>
      <c r="E91" s="149"/>
      <c r="F91" s="149"/>
      <c r="G91" s="149"/>
      <c r="H91" s="151"/>
      <c r="I91" s="151"/>
    </row>
    <row r="92" spans="1:11" s="265" customFormat="1" x14ac:dyDescent="0.2">
      <c r="A92" s="168"/>
      <c r="B92" s="168"/>
      <c r="C92" s="178" t="s">
        <v>682</v>
      </c>
      <c r="D92" s="149"/>
      <c r="E92" s="149"/>
      <c r="F92" s="149"/>
      <c r="G92" s="149"/>
      <c r="H92" s="151"/>
      <c r="I92" s="151"/>
    </row>
    <row r="93" spans="1:11" s="265" customFormat="1" x14ac:dyDescent="0.2">
      <c r="A93" s="168"/>
      <c r="B93" s="168"/>
      <c r="C93" s="145"/>
      <c r="D93" s="149"/>
      <c r="E93" s="149"/>
      <c r="F93" s="149"/>
      <c r="G93" s="149"/>
      <c r="H93" s="151"/>
      <c r="I93" s="151"/>
      <c r="K93" s="9"/>
    </row>
    <row r="94" spans="1:11" s="265" customFormat="1" x14ac:dyDescent="0.2">
      <c r="A94" s="168"/>
      <c r="B94" s="168"/>
      <c r="C94" s="145"/>
      <c r="D94" s="149"/>
      <c r="E94" s="149"/>
      <c r="F94" s="149"/>
      <c r="G94" s="149"/>
      <c r="H94" s="151"/>
      <c r="I94" s="151"/>
      <c r="K94" s="9"/>
    </row>
    <row r="95" spans="1:11" s="265" customFormat="1" x14ac:dyDescent="0.2">
      <c r="A95" s="181"/>
      <c r="B95" s="181" t="s">
        <v>309</v>
      </c>
      <c r="C95" s="153">
        <f>SUM(C91:C94)</f>
        <v>0</v>
      </c>
      <c r="D95" s="153">
        <f>SUM(D91:D94)</f>
        <v>0</v>
      </c>
      <c r="E95" s="153">
        <f>SUM(E91:E94)</f>
        <v>0</v>
      </c>
      <c r="F95" s="153">
        <f>SUM(F91:F94)</f>
        <v>0</v>
      </c>
      <c r="G95" s="153">
        <f>SUM(G91:G94)</f>
        <v>0</v>
      </c>
      <c r="H95" s="153"/>
      <c r="I95" s="153"/>
      <c r="K95" s="9"/>
    </row>
    <row r="96" spans="1:11" s="265" customFormat="1" x14ac:dyDescent="0.2">
      <c r="C96" s="9"/>
      <c r="D96" s="9"/>
      <c r="E96" s="9"/>
      <c r="F96" s="9"/>
      <c r="G96" s="9"/>
    </row>
    <row r="97" spans="1:11" s="265" customFormat="1" x14ac:dyDescent="0.2">
      <c r="C97" s="9"/>
      <c r="D97" s="9"/>
      <c r="E97" s="9"/>
      <c r="F97" s="9"/>
      <c r="G97" s="9"/>
    </row>
    <row r="98" spans="1:11" s="265" customFormat="1" x14ac:dyDescent="0.2">
      <c r="A98" s="10" t="s">
        <v>310</v>
      </c>
      <c r="B98" s="11"/>
      <c r="C98" s="9"/>
      <c r="D98" s="9"/>
      <c r="E98" s="38"/>
      <c r="F98" s="38"/>
      <c r="G98" s="9"/>
      <c r="I98" s="54" t="s">
        <v>52</v>
      </c>
    </row>
    <row r="99" spans="1:11" s="265" customFormat="1" x14ac:dyDescent="0.2">
      <c r="A99" s="39"/>
      <c r="B99" s="39"/>
      <c r="C99" s="38"/>
      <c r="D99" s="38"/>
      <c r="E99" s="38"/>
      <c r="F99" s="38"/>
      <c r="G99" s="9"/>
    </row>
    <row r="100" spans="1:11" s="265" customFormat="1" x14ac:dyDescent="0.2">
      <c r="A100" s="15" t="s">
        <v>46</v>
      </c>
      <c r="B100" s="16" t="s">
        <v>47</v>
      </c>
      <c r="C100" s="40" t="s">
        <v>53</v>
      </c>
      <c r="D100" s="40" t="s">
        <v>54</v>
      </c>
      <c r="E100" s="40" t="s">
        <v>55</v>
      </c>
      <c r="F100" s="40" t="s">
        <v>56</v>
      </c>
      <c r="G100" s="41" t="s">
        <v>57</v>
      </c>
      <c r="H100" s="16" t="s">
        <v>58</v>
      </c>
      <c r="I100" s="16" t="s">
        <v>59</v>
      </c>
    </row>
    <row r="101" spans="1:11" s="265" customFormat="1" x14ac:dyDescent="0.2">
      <c r="A101" s="168"/>
      <c r="B101" s="168"/>
      <c r="C101" s="145"/>
      <c r="D101" s="149"/>
      <c r="E101" s="149"/>
      <c r="F101" s="149"/>
      <c r="G101" s="149"/>
      <c r="H101" s="151"/>
      <c r="I101" s="151"/>
    </row>
    <row r="102" spans="1:11" s="265" customFormat="1" x14ac:dyDescent="0.2">
      <c r="A102" s="168"/>
      <c r="B102" s="168"/>
      <c r="C102" s="178" t="s">
        <v>682</v>
      </c>
      <c r="D102" s="149"/>
      <c r="E102" s="149"/>
      <c r="F102" s="149"/>
      <c r="G102" s="149"/>
      <c r="H102" s="151"/>
      <c r="I102" s="151"/>
    </row>
    <row r="103" spans="1:11" s="265" customFormat="1" x14ac:dyDescent="0.2">
      <c r="A103" s="168"/>
      <c r="B103" s="168"/>
      <c r="C103" s="145"/>
      <c r="D103" s="149"/>
      <c r="E103" s="149"/>
      <c r="F103" s="149"/>
      <c r="G103" s="149"/>
      <c r="H103" s="151"/>
      <c r="I103" s="151"/>
    </row>
    <row r="104" spans="1:11" s="265" customFormat="1" x14ac:dyDescent="0.2">
      <c r="A104" s="168"/>
      <c r="B104" s="168"/>
      <c r="C104" s="145"/>
      <c r="D104" s="149"/>
      <c r="E104" s="149"/>
      <c r="F104" s="149"/>
      <c r="G104" s="149"/>
      <c r="H104" s="151"/>
      <c r="I104" s="151"/>
    </row>
    <row r="105" spans="1:11" s="265" customFormat="1" x14ac:dyDescent="0.2">
      <c r="A105" s="181"/>
      <c r="B105" s="181" t="s">
        <v>311</v>
      </c>
      <c r="C105" s="153">
        <f>SUM(C101:C104)</f>
        <v>0</v>
      </c>
      <c r="D105" s="153">
        <f>SUM(D101:D104)</f>
        <v>0</v>
      </c>
      <c r="E105" s="153">
        <f>SUM(E101:E104)</f>
        <v>0</v>
      </c>
      <c r="F105" s="153">
        <f>SUM(F101:F104)</f>
        <v>0</v>
      </c>
      <c r="G105" s="153">
        <f>SUM(G101:G104)</f>
        <v>0</v>
      </c>
      <c r="H105" s="153"/>
      <c r="I105" s="153"/>
    </row>
    <row r="106" spans="1:11" s="265" customFormat="1" x14ac:dyDescent="0.2">
      <c r="C106" s="9"/>
      <c r="D106" s="9"/>
      <c r="E106" s="9"/>
      <c r="F106" s="9"/>
      <c r="G106" s="9"/>
    </row>
    <row r="107" spans="1:11" s="265" customFormat="1" x14ac:dyDescent="0.2">
      <c r="C107" s="9"/>
      <c r="D107" s="9"/>
      <c r="E107" s="9"/>
      <c r="F107" s="9"/>
      <c r="G107" s="9"/>
    </row>
    <row r="108" spans="1:11" s="265" customFormat="1" x14ac:dyDescent="0.2">
      <c r="A108" s="10" t="s">
        <v>312</v>
      </c>
      <c r="B108" s="11"/>
      <c r="C108" s="9"/>
      <c r="D108" s="9"/>
      <c r="E108" s="38"/>
      <c r="F108" s="38"/>
      <c r="G108" s="9"/>
      <c r="I108" s="54" t="s">
        <v>52</v>
      </c>
    </row>
    <row r="109" spans="1:11" s="265" customFormat="1" x14ac:dyDescent="0.2">
      <c r="A109" s="39"/>
      <c r="B109" s="39"/>
      <c r="C109" s="38"/>
      <c r="D109" s="38"/>
      <c r="E109" s="38"/>
      <c r="F109" s="38"/>
      <c r="G109" s="9"/>
    </row>
    <row r="110" spans="1:11" s="265" customFormat="1" x14ac:dyDescent="0.2">
      <c r="A110" s="15" t="s">
        <v>46</v>
      </c>
      <c r="B110" s="16" t="s">
        <v>47</v>
      </c>
      <c r="C110" s="40" t="s">
        <v>53</v>
      </c>
      <c r="D110" s="40" t="s">
        <v>54</v>
      </c>
      <c r="E110" s="40" t="s">
        <v>55</v>
      </c>
      <c r="F110" s="40" t="s">
        <v>56</v>
      </c>
      <c r="G110" s="41" t="s">
        <v>57</v>
      </c>
      <c r="H110" s="16" t="s">
        <v>58</v>
      </c>
      <c r="I110" s="16" t="s">
        <v>59</v>
      </c>
    </row>
    <row r="111" spans="1:11" s="265" customFormat="1" x14ac:dyDescent="0.2">
      <c r="A111" s="168"/>
      <c r="B111" s="168"/>
      <c r="C111" s="145"/>
      <c r="D111" s="149"/>
      <c r="E111" s="149"/>
      <c r="F111" s="149"/>
      <c r="G111" s="149"/>
      <c r="H111" s="151"/>
      <c r="I111" s="151"/>
      <c r="K111" s="9"/>
    </row>
    <row r="112" spans="1:11" s="265" customFormat="1" x14ac:dyDescent="0.2">
      <c r="A112" s="168"/>
      <c r="B112" s="168"/>
      <c r="C112" s="145"/>
      <c r="D112" s="149"/>
      <c r="E112" s="149"/>
      <c r="F112" s="149"/>
      <c r="G112" s="149"/>
      <c r="H112" s="151"/>
      <c r="I112" s="151"/>
      <c r="K112" s="9"/>
    </row>
    <row r="113" spans="1:9" s="265" customFormat="1" x14ac:dyDescent="0.2">
      <c r="A113" s="168"/>
      <c r="B113" s="168"/>
      <c r="C113" s="178" t="s">
        <v>682</v>
      </c>
      <c r="D113" s="149"/>
      <c r="E113" s="149"/>
      <c r="F113" s="149"/>
      <c r="G113" s="149"/>
      <c r="H113" s="151"/>
      <c r="I113" s="151"/>
    </row>
    <row r="114" spans="1:9" s="265" customFormat="1" x14ac:dyDescent="0.2">
      <c r="A114" s="168"/>
      <c r="B114" s="168"/>
      <c r="C114" s="145"/>
      <c r="D114" s="149"/>
      <c r="E114" s="149"/>
      <c r="F114" s="149"/>
      <c r="G114" s="149"/>
      <c r="H114" s="151"/>
      <c r="I114" s="151"/>
    </row>
    <row r="115" spans="1:9" s="265" customFormat="1" x14ac:dyDescent="0.2">
      <c r="A115" s="181"/>
      <c r="B115" s="181" t="s">
        <v>313</v>
      </c>
      <c r="C115" s="153">
        <f>SUM(C111:C114)</f>
        <v>0</v>
      </c>
      <c r="D115" s="153">
        <f>SUM(D111:D114)</f>
        <v>0</v>
      </c>
      <c r="E115" s="153">
        <f>SUM(E111:E114)</f>
        <v>0</v>
      </c>
      <c r="F115" s="153">
        <f>SUM(F111:F114)</f>
        <v>0</v>
      </c>
      <c r="G115" s="153">
        <f>SUM(G111:G114)</f>
        <v>0</v>
      </c>
      <c r="H115" s="153"/>
      <c r="I115" s="153"/>
    </row>
    <row r="116" spans="1:9" s="265" customFormat="1" x14ac:dyDescent="0.2">
      <c r="C116" s="9"/>
      <c r="D116" s="9"/>
      <c r="E116" s="9"/>
      <c r="F116" s="9"/>
      <c r="G116" s="9"/>
    </row>
    <row r="117" spans="1:9" s="265" customFormat="1" x14ac:dyDescent="0.2">
      <c r="C117" s="9"/>
      <c r="D117" s="9"/>
      <c r="E117" s="9"/>
      <c r="F117" s="9"/>
      <c r="G117" s="9"/>
    </row>
    <row r="118" spans="1:9" s="265" customFormat="1" x14ac:dyDescent="0.2">
      <c r="A118" s="10" t="s">
        <v>314</v>
      </c>
      <c r="B118" s="11"/>
      <c r="C118" s="9"/>
      <c r="D118" s="9"/>
      <c r="E118" s="38"/>
      <c r="F118" s="38"/>
      <c r="G118" s="9"/>
      <c r="I118" s="54" t="s">
        <v>52</v>
      </c>
    </row>
    <row r="119" spans="1:9" s="265" customFormat="1" x14ac:dyDescent="0.2">
      <c r="A119" s="39"/>
      <c r="B119" s="39"/>
      <c r="C119" s="38"/>
      <c r="D119" s="38"/>
      <c r="E119" s="38"/>
      <c r="F119" s="38"/>
      <c r="G119" s="9"/>
    </row>
    <row r="120" spans="1:9" s="265" customFormat="1" x14ac:dyDescent="0.2">
      <c r="A120" s="15" t="s">
        <v>46</v>
      </c>
      <c r="B120" s="16" t="s">
        <v>47</v>
      </c>
      <c r="C120" s="40" t="s">
        <v>53</v>
      </c>
      <c r="D120" s="40" t="s">
        <v>54</v>
      </c>
      <c r="E120" s="40" t="s">
        <v>55</v>
      </c>
      <c r="F120" s="40" t="s">
        <v>56</v>
      </c>
      <c r="G120" s="41" t="s">
        <v>57</v>
      </c>
      <c r="H120" s="16" t="s">
        <v>58</v>
      </c>
      <c r="I120" s="16" t="s">
        <v>59</v>
      </c>
    </row>
    <row r="121" spans="1:9" s="265" customFormat="1" x14ac:dyDescent="0.2">
      <c r="A121" s="168"/>
      <c r="B121" s="168"/>
      <c r="C121" s="145"/>
      <c r="D121" s="149"/>
      <c r="E121" s="149"/>
      <c r="F121" s="149"/>
      <c r="G121" s="149"/>
      <c r="H121" s="151"/>
      <c r="I121" s="151"/>
    </row>
    <row r="122" spans="1:9" s="265" customFormat="1" x14ac:dyDescent="0.2">
      <c r="A122" s="168"/>
      <c r="B122" s="168"/>
      <c r="C122" s="178" t="s">
        <v>682</v>
      </c>
      <c r="D122" s="149"/>
      <c r="E122" s="149"/>
      <c r="F122" s="149"/>
      <c r="G122" s="149"/>
      <c r="H122" s="151"/>
      <c r="I122" s="151"/>
    </row>
    <row r="123" spans="1:9" s="265" customFormat="1" x14ac:dyDescent="0.2">
      <c r="A123" s="168"/>
      <c r="B123" s="168"/>
      <c r="C123" s="145"/>
      <c r="D123" s="149"/>
      <c r="E123" s="149"/>
      <c r="F123" s="149"/>
      <c r="G123" s="149"/>
      <c r="H123" s="151"/>
      <c r="I123" s="151"/>
    </row>
    <row r="124" spans="1:9" s="265" customFormat="1" x14ac:dyDescent="0.2">
      <c r="A124" s="168"/>
      <c r="B124" s="168"/>
      <c r="C124" s="145"/>
      <c r="D124" s="149"/>
      <c r="E124" s="149"/>
      <c r="F124" s="149"/>
      <c r="G124" s="149"/>
      <c r="H124" s="151"/>
      <c r="I124" s="151"/>
    </row>
    <row r="125" spans="1:9" s="265" customFormat="1" x14ac:dyDescent="0.2">
      <c r="A125" s="181"/>
      <c r="B125" s="181" t="s">
        <v>315</v>
      </c>
      <c r="C125" s="153">
        <f>SUM(C121:C124)</f>
        <v>0</v>
      </c>
      <c r="D125" s="153">
        <f>SUM(D121:D124)</f>
        <v>0</v>
      </c>
      <c r="E125" s="153">
        <f>SUM(E121:E124)</f>
        <v>0</v>
      </c>
      <c r="F125" s="153">
        <f>SUM(F121:F124)</f>
        <v>0</v>
      </c>
      <c r="G125" s="153">
        <f>SUM(G121:G124)</f>
        <v>0</v>
      </c>
      <c r="H125" s="153"/>
      <c r="I125" s="153"/>
    </row>
    <row r="126" spans="1:9" s="265" customFormat="1" x14ac:dyDescent="0.2">
      <c r="C126" s="9"/>
      <c r="D126" s="9"/>
      <c r="E126" s="9"/>
      <c r="F126" s="9"/>
      <c r="G126" s="9"/>
    </row>
    <row r="127" spans="1:9" s="265" customFormat="1" x14ac:dyDescent="0.2">
      <c r="C127" s="9"/>
      <c r="D127" s="9"/>
      <c r="E127" s="9"/>
      <c r="F127" s="9"/>
      <c r="G127" s="9"/>
    </row>
    <row r="128" spans="1:9" s="265" customFormat="1" x14ac:dyDescent="0.2">
      <c r="C128" s="9"/>
      <c r="D128" s="9"/>
      <c r="E128" s="9"/>
      <c r="F128" s="9"/>
      <c r="G128" s="9"/>
    </row>
    <row r="129" spans="3:7" s="265" customFormat="1" x14ac:dyDescent="0.2">
      <c r="C129" s="9"/>
      <c r="D129" s="9"/>
      <c r="E129" s="9"/>
      <c r="F129" s="9"/>
      <c r="G129" s="9"/>
    </row>
    <row r="130" spans="3:7" s="265" customFormat="1" x14ac:dyDescent="0.2">
      <c r="C130" s="9"/>
      <c r="D130" s="9"/>
      <c r="E130" s="9"/>
      <c r="F130" s="9"/>
      <c r="G130" s="9"/>
    </row>
    <row r="131" spans="3:7" s="265" customFormat="1" x14ac:dyDescent="0.2">
      <c r="C131" s="9"/>
      <c r="D131" s="9"/>
      <c r="E131" s="9"/>
      <c r="F131" s="9"/>
      <c r="G131" s="9"/>
    </row>
    <row r="132" spans="3:7" s="265" customFormat="1" x14ac:dyDescent="0.2">
      <c r="C132" s="9"/>
      <c r="D132" s="9"/>
      <c r="E132" s="9"/>
      <c r="F132" s="9"/>
      <c r="G132" s="9"/>
    </row>
    <row r="133" spans="3:7" s="265" customFormat="1" x14ac:dyDescent="0.2">
      <c r="C133" s="9"/>
      <c r="D133" s="9"/>
      <c r="E133" s="9"/>
      <c r="F133" s="9"/>
      <c r="G133" s="9"/>
    </row>
    <row r="134" spans="3:7" s="265" customFormat="1" x14ac:dyDescent="0.2">
      <c r="C134" s="9"/>
      <c r="D134" s="9"/>
      <c r="E134" s="9"/>
      <c r="F134" s="9"/>
      <c r="G134" s="9"/>
    </row>
    <row r="135" spans="3:7" s="265" customFormat="1" x14ac:dyDescent="0.2">
      <c r="C135" s="9"/>
      <c r="D135" s="9"/>
      <c r="E135" s="9"/>
      <c r="F135" s="9"/>
      <c r="G135" s="9"/>
    </row>
    <row r="136" spans="3:7" s="265" customFormat="1" x14ac:dyDescent="0.2">
      <c r="C136" s="9"/>
      <c r="D136" s="9"/>
      <c r="E136" s="9"/>
      <c r="F136" s="9"/>
      <c r="G136" s="9"/>
    </row>
    <row r="137" spans="3:7" s="265" customFormat="1" x14ac:dyDescent="0.2">
      <c r="C137" s="9"/>
      <c r="D137" s="9"/>
      <c r="E137" s="9"/>
      <c r="F137" s="9"/>
      <c r="G137" s="9"/>
    </row>
    <row r="138" spans="3:7" s="265" customFormat="1" x14ac:dyDescent="0.2">
      <c r="C138" s="9"/>
      <c r="D138" s="9"/>
      <c r="E138" s="9"/>
      <c r="F138" s="9"/>
      <c r="G138" s="9"/>
    </row>
    <row r="139" spans="3:7" s="265" customFormat="1" x14ac:dyDescent="0.2">
      <c r="C139" s="9"/>
      <c r="D139" s="9"/>
      <c r="E139" s="9"/>
      <c r="F139" s="9"/>
      <c r="G139" s="9"/>
    </row>
    <row r="140" spans="3:7" s="265" customFormat="1" x14ac:dyDescent="0.2">
      <c r="C140" s="9"/>
      <c r="D140" s="9"/>
      <c r="E140" s="9"/>
      <c r="F140" s="9"/>
      <c r="G140" s="9"/>
    </row>
    <row r="141" spans="3:7" s="265" customFormat="1" x14ac:dyDescent="0.2">
      <c r="C141" s="9"/>
      <c r="D141" s="9"/>
      <c r="E141" s="9"/>
      <c r="F141" s="9"/>
      <c r="G141" s="9"/>
    </row>
    <row r="142" spans="3:7" s="265" customFormat="1" x14ac:dyDescent="0.2">
      <c r="C142" s="9"/>
      <c r="D142" s="9"/>
      <c r="E142" s="9"/>
      <c r="F142" s="9"/>
      <c r="G142" s="9"/>
    </row>
    <row r="143" spans="3:7" s="265" customFormat="1" x14ac:dyDescent="0.2">
      <c r="C143" s="9"/>
      <c r="D143" s="9"/>
      <c r="E143" s="9"/>
      <c r="F143" s="9"/>
      <c r="G143" s="9"/>
    </row>
    <row r="144" spans="3:7" s="265" customFormat="1" x14ac:dyDescent="0.2">
      <c r="C144" s="9"/>
      <c r="D144" s="9"/>
      <c r="E144" s="9"/>
      <c r="F144" s="9"/>
      <c r="G144" s="9"/>
    </row>
    <row r="145" spans="3:7" s="265" customFormat="1" x14ac:dyDescent="0.2">
      <c r="C145" s="9"/>
      <c r="D145" s="9"/>
      <c r="E145" s="9"/>
      <c r="F145" s="9"/>
      <c r="G145" s="9"/>
    </row>
    <row r="146" spans="3:7" s="265" customFormat="1" x14ac:dyDescent="0.2">
      <c r="C146" s="9"/>
      <c r="D146" s="9"/>
      <c r="E146" s="9"/>
      <c r="F146" s="9"/>
      <c r="G146" s="9"/>
    </row>
    <row r="147" spans="3:7" s="265" customFormat="1" x14ac:dyDescent="0.2">
      <c r="C147" s="9"/>
      <c r="D147" s="9"/>
      <c r="E147" s="9"/>
      <c r="F147" s="9"/>
      <c r="G147" s="9"/>
    </row>
    <row r="148" spans="3:7" s="265" customFormat="1" x14ac:dyDescent="0.2">
      <c r="C148" s="9"/>
      <c r="D148" s="9"/>
      <c r="E148" s="9"/>
      <c r="F148" s="9"/>
      <c r="G148" s="9"/>
    </row>
    <row r="149" spans="3:7" s="265" customFormat="1" x14ac:dyDescent="0.2">
      <c r="C149" s="9"/>
      <c r="D149" s="9"/>
      <c r="E149" s="9"/>
      <c r="F149" s="9"/>
      <c r="G149" s="9"/>
    </row>
    <row r="150" spans="3:7" s="265" customFormat="1" x14ac:dyDescent="0.2">
      <c r="C150" s="9"/>
      <c r="D150" s="9"/>
      <c r="E150" s="9"/>
      <c r="F150" s="9"/>
      <c r="G150" s="9"/>
    </row>
    <row r="151" spans="3:7" s="265" customFormat="1" x14ac:dyDescent="0.2">
      <c r="C151" s="9"/>
      <c r="D151" s="9"/>
      <c r="E151" s="9"/>
      <c r="F151" s="9"/>
      <c r="G151" s="9"/>
    </row>
    <row r="152" spans="3:7" s="265" customFormat="1" x14ac:dyDescent="0.2">
      <c r="C152" s="9"/>
      <c r="D152" s="9"/>
      <c r="E152" s="9"/>
      <c r="F152" s="9"/>
      <c r="G152" s="9"/>
    </row>
    <row r="153" spans="3:7" s="265" customFormat="1" x14ac:dyDescent="0.2">
      <c r="C153" s="9"/>
      <c r="D153" s="9"/>
      <c r="E153" s="9"/>
      <c r="F153" s="9"/>
      <c r="G153" s="9"/>
    </row>
    <row r="154" spans="3:7" s="265" customFormat="1" x14ac:dyDescent="0.2">
      <c r="C154" s="9"/>
      <c r="D154" s="9"/>
      <c r="E154" s="9"/>
      <c r="F154" s="9"/>
      <c r="G154" s="9"/>
    </row>
    <row r="155" spans="3:7" s="265" customFormat="1" x14ac:dyDescent="0.2">
      <c r="C155" s="9"/>
      <c r="D155" s="9"/>
      <c r="E155" s="9"/>
      <c r="F155" s="9"/>
      <c r="G155" s="9"/>
    </row>
    <row r="156" spans="3:7" s="265" customFormat="1" x14ac:dyDescent="0.2">
      <c r="C156" s="9"/>
      <c r="D156" s="9"/>
      <c r="E156" s="9"/>
      <c r="F156" s="9"/>
      <c r="G156" s="9"/>
    </row>
    <row r="157" spans="3:7" s="265" customFormat="1" x14ac:dyDescent="0.2">
      <c r="C157" s="9"/>
      <c r="D157" s="9"/>
      <c r="E157" s="9"/>
      <c r="F157" s="9"/>
      <c r="G157" s="9"/>
    </row>
    <row r="158" spans="3:7" s="265" customFormat="1" x14ac:dyDescent="0.2">
      <c r="C158" s="9"/>
      <c r="D158" s="9"/>
      <c r="E158" s="9"/>
      <c r="F158" s="9"/>
      <c r="G158" s="9"/>
    </row>
    <row r="159" spans="3:7" s="265" customFormat="1" x14ac:dyDescent="0.2">
      <c r="C159" s="9"/>
      <c r="D159" s="9"/>
      <c r="E159" s="9"/>
      <c r="F159" s="9"/>
      <c r="G159" s="9"/>
    </row>
    <row r="160" spans="3:7" s="265" customFormat="1" x14ac:dyDescent="0.2">
      <c r="C160" s="9"/>
      <c r="D160" s="9"/>
      <c r="E160" s="9"/>
      <c r="F160" s="9"/>
      <c r="G160" s="9"/>
    </row>
    <row r="161" spans="3:7" s="265" customFormat="1" x14ac:dyDescent="0.2">
      <c r="C161" s="9"/>
      <c r="D161" s="9"/>
      <c r="E161" s="9"/>
      <c r="F161" s="9"/>
      <c r="G161" s="9"/>
    </row>
    <row r="162" spans="3:7" s="265" customFormat="1" x14ac:dyDescent="0.2">
      <c r="C162" s="9"/>
      <c r="D162" s="9"/>
      <c r="E162" s="9"/>
      <c r="F162" s="9"/>
      <c r="G162" s="9"/>
    </row>
    <row r="163" spans="3:7" s="265" customFormat="1" x14ac:dyDescent="0.2">
      <c r="C163" s="9"/>
      <c r="D163" s="9"/>
      <c r="E163" s="9"/>
      <c r="F163" s="9"/>
      <c r="G163" s="9"/>
    </row>
    <row r="164" spans="3:7" s="265" customFormat="1" x14ac:dyDescent="0.2">
      <c r="C164" s="9"/>
      <c r="D164" s="9"/>
      <c r="E164" s="9"/>
      <c r="F164" s="9"/>
      <c r="G164" s="9"/>
    </row>
    <row r="165" spans="3:7" s="265" customFormat="1" x14ac:dyDescent="0.2">
      <c r="C165" s="9"/>
      <c r="D165" s="9"/>
      <c r="E165" s="9"/>
      <c r="F165" s="9"/>
      <c r="G165" s="9"/>
    </row>
    <row r="166" spans="3:7" s="265" customFormat="1" x14ac:dyDescent="0.2">
      <c r="C166" s="9"/>
      <c r="D166" s="9"/>
      <c r="E166" s="9"/>
      <c r="F166" s="9"/>
      <c r="G166" s="9"/>
    </row>
    <row r="167" spans="3:7" s="265" customFormat="1" x14ac:dyDescent="0.2">
      <c r="C167" s="9"/>
      <c r="D167" s="9"/>
      <c r="E167" s="9"/>
      <c r="F167" s="9"/>
      <c r="G167" s="9"/>
    </row>
    <row r="168" spans="3:7" s="265" customFormat="1" x14ac:dyDescent="0.2">
      <c r="C168" s="9"/>
      <c r="D168" s="9"/>
      <c r="E168" s="9"/>
      <c r="F168" s="9"/>
      <c r="G168" s="9"/>
    </row>
    <row r="169" spans="3:7" s="265" customFormat="1" x14ac:dyDescent="0.2">
      <c r="C169" s="9"/>
      <c r="D169" s="9"/>
      <c r="E169" s="9"/>
      <c r="F169" s="9"/>
      <c r="G169" s="9"/>
    </row>
    <row r="170" spans="3:7" s="265" customFormat="1" x14ac:dyDescent="0.2">
      <c r="C170" s="9"/>
      <c r="D170" s="9"/>
      <c r="E170" s="9"/>
      <c r="F170" s="9"/>
      <c r="G170" s="9"/>
    </row>
    <row r="171" spans="3:7" s="265" customFormat="1" x14ac:dyDescent="0.2">
      <c r="C171" s="9"/>
      <c r="D171" s="9"/>
      <c r="E171" s="9"/>
      <c r="F171" s="9"/>
      <c r="G171" s="9"/>
    </row>
    <row r="172" spans="3:7" s="265" customFormat="1" x14ac:dyDescent="0.2">
      <c r="C172" s="9"/>
      <c r="D172" s="9"/>
      <c r="E172" s="9"/>
      <c r="F172" s="9"/>
      <c r="G172" s="9"/>
    </row>
    <row r="173" spans="3:7" s="265" customFormat="1" x14ac:dyDescent="0.2">
      <c r="C173" s="9"/>
      <c r="D173" s="9"/>
      <c r="E173" s="9"/>
      <c r="F173" s="9"/>
      <c r="G173" s="9"/>
    </row>
    <row r="174" spans="3:7" s="265" customFormat="1" x14ac:dyDescent="0.2">
      <c r="C174" s="9"/>
      <c r="D174" s="9"/>
      <c r="E174" s="9"/>
      <c r="F174" s="9"/>
      <c r="G174" s="9"/>
    </row>
    <row r="175" spans="3:7" s="265" customFormat="1" x14ac:dyDescent="0.2">
      <c r="C175" s="9"/>
      <c r="D175" s="9"/>
      <c r="E175" s="9"/>
      <c r="F175" s="9"/>
      <c r="G175" s="9"/>
    </row>
    <row r="176" spans="3:7" s="265" customFormat="1" x14ac:dyDescent="0.2">
      <c r="C176" s="9"/>
      <c r="D176" s="9"/>
      <c r="E176" s="9"/>
      <c r="F176" s="9"/>
      <c r="G176" s="9"/>
    </row>
    <row r="177" spans="3:7" s="265" customFormat="1" x14ac:dyDescent="0.2">
      <c r="C177" s="9"/>
      <c r="D177" s="9"/>
      <c r="E177" s="9"/>
      <c r="F177" s="9"/>
      <c r="G177" s="9"/>
    </row>
    <row r="178" spans="3:7" s="265" customFormat="1" x14ac:dyDescent="0.2">
      <c r="C178" s="9"/>
      <c r="D178" s="9"/>
      <c r="E178" s="9"/>
      <c r="F178" s="9"/>
      <c r="G178" s="9"/>
    </row>
    <row r="179" spans="3:7" s="265" customFormat="1" x14ac:dyDescent="0.2">
      <c r="C179" s="9"/>
      <c r="D179" s="9"/>
      <c r="E179" s="9"/>
      <c r="F179" s="9"/>
      <c r="G179" s="9"/>
    </row>
    <row r="180" spans="3:7" s="265" customFormat="1" x14ac:dyDescent="0.2">
      <c r="C180" s="9"/>
      <c r="D180" s="9"/>
      <c r="E180" s="9"/>
      <c r="F180" s="9"/>
      <c r="G180" s="9"/>
    </row>
    <row r="181" spans="3:7" s="265" customFormat="1" x14ac:dyDescent="0.2">
      <c r="C181" s="9"/>
      <c r="D181" s="9"/>
      <c r="E181" s="9"/>
      <c r="F181" s="9"/>
      <c r="G181" s="9"/>
    </row>
    <row r="182" spans="3:7" s="265" customFormat="1" x14ac:dyDescent="0.2">
      <c r="C182" s="9"/>
      <c r="D182" s="9"/>
      <c r="E182" s="9"/>
      <c r="F182" s="9"/>
      <c r="G182" s="9"/>
    </row>
    <row r="183" spans="3:7" s="265" customFormat="1" x14ac:dyDescent="0.2">
      <c r="C183" s="9"/>
      <c r="D183" s="9"/>
      <c r="E183" s="9"/>
      <c r="F183" s="9"/>
      <c r="G183" s="9"/>
    </row>
    <row r="184" spans="3:7" s="265" customFormat="1" x14ac:dyDescent="0.2">
      <c r="C184" s="9"/>
      <c r="D184" s="9"/>
      <c r="E184" s="9"/>
      <c r="F184" s="9"/>
      <c r="G184" s="9"/>
    </row>
    <row r="185" spans="3:7" s="265" customFormat="1" x14ac:dyDescent="0.2">
      <c r="C185" s="9"/>
      <c r="D185" s="9"/>
      <c r="E185" s="9"/>
      <c r="F185" s="9"/>
      <c r="G185" s="9"/>
    </row>
    <row r="186" spans="3:7" s="265" customFormat="1" x14ac:dyDescent="0.2">
      <c r="C186" s="9"/>
      <c r="D186" s="9"/>
      <c r="E186" s="9"/>
      <c r="F186" s="9"/>
      <c r="G186" s="9"/>
    </row>
    <row r="187" spans="3:7" s="265" customFormat="1" x14ac:dyDescent="0.2">
      <c r="C187" s="9"/>
      <c r="D187" s="9"/>
      <c r="E187" s="9"/>
      <c r="F187" s="9"/>
      <c r="G187" s="9"/>
    </row>
    <row r="188" spans="3:7" s="265" customFormat="1" x14ac:dyDescent="0.2">
      <c r="C188" s="9"/>
      <c r="D188" s="9"/>
      <c r="E188" s="9"/>
      <c r="F188" s="9"/>
      <c r="G188" s="9"/>
    </row>
    <row r="189" spans="3:7" s="265" customFormat="1" x14ac:dyDescent="0.2">
      <c r="C189" s="9"/>
      <c r="D189" s="9"/>
      <c r="E189" s="9"/>
      <c r="F189" s="9"/>
      <c r="G189" s="9"/>
    </row>
    <row r="190" spans="3:7" s="265" customFormat="1" x14ac:dyDescent="0.2">
      <c r="C190" s="9"/>
      <c r="D190" s="9"/>
      <c r="E190" s="9"/>
      <c r="F190" s="9"/>
      <c r="G190" s="9"/>
    </row>
    <row r="191" spans="3:7" s="265" customFormat="1" x14ac:dyDescent="0.2">
      <c r="C191" s="9"/>
      <c r="D191" s="9"/>
      <c r="E191" s="9"/>
      <c r="F191" s="9"/>
      <c r="G191" s="9"/>
    </row>
    <row r="192" spans="3:7" s="265" customFormat="1" x14ac:dyDescent="0.2">
      <c r="C192" s="9"/>
      <c r="D192" s="9"/>
      <c r="E192" s="9"/>
      <c r="F192" s="9"/>
      <c r="G192" s="9"/>
    </row>
    <row r="193" spans="1:8" s="265" customFormat="1" x14ac:dyDescent="0.2">
      <c r="C193" s="9"/>
      <c r="D193" s="9"/>
      <c r="E193" s="9"/>
      <c r="F193" s="9"/>
      <c r="G193" s="9"/>
    </row>
    <row r="194" spans="1:8" s="265" customFormat="1" x14ac:dyDescent="0.2">
      <c r="C194" s="9"/>
      <c r="D194" s="9"/>
      <c r="E194" s="9"/>
      <c r="F194" s="9"/>
      <c r="G194" s="9"/>
    </row>
    <row r="195" spans="1:8" s="265" customFormat="1" x14ac:dyDescent="0.2">
      <c r="C195" s="9"/>
      <c r="D195" s="9"/>
      <c r="E195" s="9"/>
      <c r="F195" s="9"/>
      <c r="G195" s="9"/>
    </row>
    <row r="196" spans="1:8" s="265" customFormat="1" x14ac:dyDescent="0.2">
      <c r="C196" s="9"/>
      <c r="D196" s="9"/>
      <c r="E196" s="9"/>
      <c r="F196" s="9"/>
      <c r="G196" s="9"/>
    </row>
    <row r="197" spans="1:8" s="265" customFormat="1" x14ac:dyDescent="0.2">
      <c r="C197" s="9"/>
      <c r="D197" s="9"/>
      <c r="E197" s="9"/>
      <c r="F197" s="9"/>
      <c r="G197" s="9"/>
    </row>
    <row r="198" spans="1:8" s="265" customFormat="1" x14ac:dyDescent="0.2">
      <c r="C198" s="9"/>
      <c r="D198" s="9"/>
      <c r="E198" s="9"/>
      <c r="F198" s="9"/>
      <c r="G198" s="9"/>
    </row>
    <row r="199" spans="1:8" s="265" customFormat="1" x14ac:dyDescent="0.2">
      <c r="C199" s="9"/>
      <c r="D199" s="9"/>
      <c r="E199" s="9"/>
      <c r="F199" s="9"/>
      <c r="G199" s="9"/>
    </row>
    <row r="200" spans="1:8" s="265" customFormat="1" x14ac:dyDescent="0.2">
      <c r="C200" s="9"/>
      <c r="D200" s="9"/>
      <c r="E200" s="9"/>
      <c r="F200" s="9"/>
      <c r="G200" s="9"/>
    </row>
    <row r="201" spans="1:8" s="265" customFormat="1" x14ac:dyDescent="0.2">
      <c r="C201" s="9"/>
      <c r="D201" s="9"/>
      <c r="E201" s="9"/>
      <c r="F201" s="9"/>
      <c r="G201" s="9"/>
    </row>
    <row r="202" spans="1:8" s="265" customFormat="1" x14ac:dyDescent="0.2">
      <c r="C202" s="9"/>
      <c r="D202" s="9"/>
      <c r="E202" s="9"/>
      <c r="F202" s="9"/>
      <c r="G202" s="9"/>
    </row>
    <row r="203" spans="1:8" s="265" customFormat="1" x14ac:dyDescent="0.2">
      <c r="C203" s="9"/>
      <c r="D203" s="9"/>
      <c r="E203" s="9"/>
      <c r="F203" s="9"/>
      <c r="G203" s="9"/>
    </row>
    <row r="204" spans="1:8" s="265" customFormat="1" x14ac:dyDescent="0.2">
      <c r="C204" s="9"/>
      <c r="D204" s="9"/>
      <c r="E204" s="9"/>
      <c r="F204" s="9"/>
      <c r="G204" s="9"/>
    </row>
    <row r="205" spans="1:8" s="265" customFormat="1" x14ac:dyDescent="0.2">
      <c r="C205" s="9"/>
      <c r="D205" s="9"/>
      <c r="E205" s="9"/>
      <c r="F205" s="9"/>
      <c r="G205" s="9"/>
    </row>
    <row r="206" spans="1:8" x14ac:dyDescent="0.2">
      <c r="A206" s="42"/>
      <c r="B206" s="42"/>
      <c r="C206" s="43"/>
      <c r="D206" s="43"/>
      <c r="E206" s="43"/>
      <c r="F206" s="43"/>
      <c r="G206" s="43"/>
      <c r="H206" s="42"/>
    </row>
    <row r="207" spans="1:8" x14ac:dyDescent="0.2">
      <c r="A207" s="266"/>
      <c r="B207" s="267"/>
    </row>
    <row r="208" spans="1:8" x14ac:dyDescent="0.2">
      <c r="A208" s="266"/>
      <c r="B208" s="267"/>
    </row>
    <row r="209" spans="1:2" x14ac:dyDescent="0.2">
      <c r="A209" s="266"/>
      <c r="B209" s="267"/>
    </row>
    <row r="210" spans="1:2" x14ac:dyDescent="0.2">
      <c r="A210" s="266"/>
      <c r="B210" s="267"/>
    </row>
    <row r="211" spans="1:2" x14ac:dyDescent="0.2">
      <c r="A211" s="266"/>
      <c r="B211" s="267"/>
    </row>
  </sheetData>
  <dataValidations count="10">
    <dataValidation allowBlank="1" showInputMessage="1" showErrorMessage="1" prompt="Indicar si el deudor ya sobrepasó el plazo estipulado para pago, 90, 180 o 365 días." sqref="I7 I20 I60 I90 I100 I110 I120 I30 I40 I50"/>
    <dataValidation allowBlank="1" showInputMessage="1" showErrorMessage="1" prompt="Informar sobre caraterísticas cualitativas de la cuenta, ejemplo: acciones implementadas para su recuperación, causas de la demora en su recuperación." sqref="H7 H20 H60 H90 H100 H110 H120 H30 H40 H50"/>
    <dataValidation allowBlank="1" showInputMessage="1" showErrorMessage="1" prompt="Importe de la cuentas por cobrar con vencimiento mayor a 365 días." sqref="G7 G20 G60 G90 G100 G110 G120 G30 G40 G50"/>
    <dataValidation allowBlank="1" showInputMessage="1" showErrorMessage="1" prompt="Importe de la cuentas por cobrar con fecha de vencimiento de 181 a 365 días." sqref="F7 F20 F60 F90 F100 F110 F120 F30 F40 F50"/>
    <dataValidation allowBlank="1" showInputMessage="1" showErrorMessage="1" prompt="Importe de la cuentas por cobrar con fecha de vencimiento de 91 a 180 días." sqref="E7 E20 E60 E90 E100 E110 E120 E30 E40 E50"/>
    <dataValidation allowBlank="1" showInputMessage="1" showErrorMessage="1" prompt="Importe de la cuentas por cobrar con fecha de vencimiento de 1 a 90 días." sqref="D7 D20 D60 D90 D100 D110 D120 D30 D40 D50"/>
    <dataValidation allowBlank="1" showInputMessage="1" showErrorMessage="1" prompt="Corresponde al nombre o descripción de la cuenta de acuerdo al Plan de Cuentas emitido por el CONAC." sqref="B7 B20 B60 B90 B100 B110 B120 B30 B40 B50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7 C20 C30 C40 C50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60 C90 C100 C110 C120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7 A20 A30 A40 A50 A60 A90 A100 A110 A120"/>
  </dataValidations>
  <pageMargins left="0.7" right="0.7" top="0.75" bottom="0.75" header="0.3" footer="0.3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C21" sqref="C2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237</v>
      </c>
      <c r="B2" s="3"/>
    </row>
    <row r="5" spans="1:4" s="35" customFormat="1" ht="11.25" customHeight="1" x14ac:dyDescent="0.2">
      <c r="A5" s="33" t="s">
        <v>60</v>
      </c>
      <c r="B5" s="269"/>
      <c r="C5" s="44"/>
      <c r="D5" s="274" t="s">
        <v>61</v>
      </c>
    </row>
    <row r="6" spans="1:4" x14ac:dyDescent="0.2">
      <c r="A6" s="45"/>
      <c r="B6" s="45"/>
      <c r="C6" s="46"/>
      <c r="D6" s="47"/>
    </row>
    <row r="7" spans="1:4" ht="15" customHeight="1" x14ac:dyDescent="0.2">
      <c r="A7" s="15" t="s">
        <v>46</v>
      </c>
      <c r="B7" s="16" t="s">
        <v>47</v>
      </c>
      <c r="C7" s="294" t="s">
        <v>48</v>
      </c>
      <c r="D7" s="48" t="s">
        <v>62</v>
      </c>
    </row>
    <row r="8" spans="1:4" x14ac:dyDescent="0.2">
      <c r="A8" s="168"/>
      <c r="B8" s="151"/>
      <c r="C8" s="149"/>
      <c r="D8" s="151"/>
    </row>
    <row r="9" spans="1:4" s="293" customFormat="1" x14ac:dyDescent="0.2">
      <c r="A9" s="168"/>
      <c r="B9" s="151"/>
      <c r="C9" s="149"/>
      <c r="D9" s="151"/>
    </row>
    <row r="10" spans="1:4" s="293" customFormat="1" x14ac:dyDescent="0.2">
      <c r="A10" s="168"/>
      <c r="B10" s="151"/>
      <c r="C10" s="149"/>
      <c r="D10" s="151"/>
    </row>
    <row r="11" spans="1:4" s="293" customFormat="1" x14ac:dyDescent="0.2">
      <c r="A11" s="168"/>
      <c r="B11" s="151"/>
      <c r="C11" s="149"/>
      <c r="D11" s="151"/>
    </row>
    <row r="12" spans="1:4" x14ac:dyDescent="0.2">
      <c r="A12" s="168"/>
      <c r="B12" s="151"/>
      <c r="C12" s="149"/>
      <c r="D12" s="151"/>
    </row>
    <row r="13" spans="1:4" x14ac:dyDescent="0.2">
      <c r="A13" s="168"/>
      <c r="B13" s="151"/>
      <c r="C13" s="149"/>
      <c r="D13" s="151"/>
    </row>
    <row r="14" spans="1:4" x14ac:dyDescent="0.2">
      <c r="A14" s="168"/>
      <c r="B14" s="151"/>
      <c r="C14" s="149"/>
      <c r="D14" s="151"/>
    </row>
    <row r="15" spans="1:4" x14ac:dyDescent="0.2">
      <c r="A15" s="168"/>
      <c r="B15" s="151"/>
      <c r="C15" s="149"/>
      <c r="D15" s="151"/>
    </row>
    <row r="16" spans="1:4" x14ac:dyDescent="0.2">
      <c r="A16" s="182"/>
      <c r="B16" s="182" t="s">
        <v>258</v>
      </c>
      <c r="C16" s="158">
        <f>SUM(C8:C15)</f>
        <v>0</v>
      </c>
      <c r="D16" s="183"/>
    </row>
    <row r="17" spans="1:4" x14ac:dyDescent="0.2">
      <c r="A17" s="167"/>
      <c r="B17" s="167"/>
      <c r="C17" s="175"/>
      <c r="D17" s="167"/>
    </row>
    <row r="18" spans="1:4" x14ac:dyDescent="0.2">
      <c r="A18" s="167"/>
      <c r="B18" s="167"/>
      <c r="C18" s="175"/>
      <c r="D18" s="167"/>
    </row>
    <row r="19" spans="1:4" s="35" customFormat="1" ht="11.25" customHeight="1" x14ac:dyDescent="0.2">
      <c r="A19" s="33" t="s">
        <v>63</v>
      </c>
      <c r="B19" s="167"/>
      <c r="C19" s="44"/>
      <c r="D19" s="274" t="s">
        <v>61</v>
      </c>
    </row>
    <row r="20" spans="1:4" x14ac:dyDescent="0.2">
      <c r="A20" s="45"/>
      <c r="B20" s="45"/>
      <c r="C20" s="46"/>
      <c r="D20" s="47"/>
    </row>
    <row r="21" spans="1:4" ht="15" customHeight="1" x14ac:dyDescent="0.2">
      <c r="A21" s="15" t="s">
        <v>46</v>
      </c>
      <c r="B21" s="16" t="s">
        <v>47</v>
      </c>
      <c r="C21" s="294" t="s">
        <v>48</v>
      </c>
      <c r="D21" s="48" t="s">
        <v>62</v>
      </c>
    </row>
    <row r="22" spans="1:4" x14ac:dyDescent="0.2">
      <c r="A22" s="173"/>
      <c r="B22" s="180"/>
      <c r="C22" s="149"/>
      <c r="D22" s="151"/>
    </row>
    <row r="23" spans="1:4" s="285" customFormat="1" x14ac:dyDescent="0.2">
      <c r="A23" s="173"/>
      <c r="B23" s="180"/>
      <c r="C23" s="149"/>
      <c r="D23" s="151"/>
    </row>
    <row r="24" spans="1:4" s="285" customFormat="1" x14ac:dyDescent="0.2">
      <c r="A24" s="173"/>
      <c r="B24" s="151"/>
      <c r="C24" s="149"/>
      <c r="D24" s="151"/>
    </row>
    <row r="25" spans="1:4" x14ac:dyDescent="0.2">
      <c r="A25" s="173"/>
      <c r="B25" s="180"/>
      <c r="C25" s="149"/>
      <c r="D25" s="151"/>
    </row>
    <row r="26" spans="1:4" x14ac:dyDescent="0.2">
      <c r="A26" s="165"/>
      <c r="B26" s="165" t="s">
        <v>259</v>
      </c>
      <c r="C26" s="157">
        <f>SUM(C22:C25)</f>
        <v>0</v>
      </c>
      <c r="D26" s="183"/>
    </row>
    <row r="28" spans="1:4" x14ac:dyDescent="0.2">
      <c r="B28" s="8" t="str">
        <f>+UPPER(B17)</f>
        <v/>
      </c>
    </row>
  </sheetData>
  <dataValidations count="5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Saldo final del periodo que corresponde a la cuenta pública presentada (trimestral: 1er, 2do, 3ro. o 4to.)." sqref="C7 C21"/>
    <dataValidation allowBlank="1" showInputMessage="1" showErrorMessage="1" prompt="Corresponde al número de la cuenta de acuerdo al Plan de Cuentas emitido por el CONAC." sqref="A7 A21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2" sqref="A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 x14ac:dyDescent="0.25">
      <c r="A1" s="50" t="s">
        <v>43</v>
      </c>
      <c r="B1" s="50"/>
      <c r="C1" s="296"/>
      <c r="D1" s="50"/>
      <c r="E1" s="50"/>
      <c r="F1" s="50"/>
      <c r="G1" s="51"/>
    </row>
    <row r="2" spans="1:7" s="35" customFormat="1" ht="11.25" customHeight="1" x14ac:dyDescent="0.25">
      <c r="A2" s="50" t="s">
        <v>237</v>
      </c>
      <c r="B2" s="50"/>
      <c r="C2" s="296"/>
      <c r="D2" s="50"/>
      <c r="E2" s="50"/>
      <c r="F2" s="50"/>
      <c r="G2" s="50"/>
    </row>
    <row r="5" spans="1:7" ht="11.25" customHeight="1" x14ac:dyDescent="0.2">
      <c r="A5" s="10" t="s">
        <v>64</v>
      </c>
      <c r="B5" s="10"/>
      <c r="G5" s="12" t="s">
        <v>65</v>
      </c>
    </row>
    <row r="6" spans="1:7" x14ac:dyDescent="0.2">
      <c r="A6" s="291"/>
      <c r="B6" s="291"/>
      <c r="C6" s="68"/>
      <c r="D6" s="291"/>
      <c r="E6" s="291"/>
      <c r="F6" s="291"/>
      <c r="G6" s="291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66</v>
      </c>
      <c r="F7" s="16" t="s">
        <v>67</v>
      </c>
      <c r="G7" s="16" t="s">
        <v>68</v>
      </c>
    </row>
    <row r="8" spans="1:7" x14ac:dyDescent="0.2">
      <c r="A8" s="184"/>
      <c r="B8" s="184"/>
      <c r="C8" s="145"/>
      <c r="D8" s="185"/>
      <c r="E8" s="186"/>
      <c r="F8" s="184"/>
      <c r="G8" s="184"/>
    </row>
    <row r="9" spans="1:7" s="293" customFormat="1" x14ac:dyDescent="0.2">
      <c r="A9" s="184"/>
      <c r="B9" s="184"/>
      <c r="C9" s="145"/>
      <c r="D9" s="186"/>
      <c r="E9" s="186"/>
      <c r="F9" s="184"/>
      <c r="G9" s="184"/>
    </row>
    <row r="10" spans="1:7" s="293" customFormat="1" x14ac:dyDescent="0.2">
      <c r="A10" s="184"/>
      <c r="B10" s="184"/>
      <c r="C10" s="145"/>
      <c r="D10" s="186"/>
      <c r="E10" s="186"/>
      <c r="F10" s="184"/>
      <c r="G10" s="184"/>
    </row>
    <row r="11" spans="1:7" s="293" customFormat="1" x14ac:dyDescent="0.2">
      <c r="A11" s="184"/>
      <c r="B11" s="184" t="s">
        <v>682</v>
      </c>
      <c r="C11" s="145"/>
      <c r="D11" s="186"/>
      <c r="E11" s="186"/>
      <c r="F11" s="184"/>
      <c r="G11" s="184"/>
    </row>
    <row r="12" spans="1:7" s="293" customFormat="1" x14ac:dyDescent="0.2">
      <c r="A12" s="184"/>
      <c r="B12" s="184"/>
      <c r="C12" s="145"/>
      <c r="D12" s="186"/>
      <c r="E12" s="186"/>
      <c r="F12" s="184"/>
      <c r="G12" s="184"/>
    </row>
    <row r="13" spans="1:7" s="293" customFormat="1" x14ac:dyDescent="0.2">
      <c r="A13" s="184"/>
      <c r="B13" s="184"/>
      <c r="C13" s="145"/>
      <c r="D13" s="186"/>
      <c r="E13" s="186"/>
      <c r="F13" s="184"/>
      <c r="G13" s="184"/>
    </row>
    <row r="14" spans="1:7" s="293" customFormat="1" x14ac:dyDescent="0.2">
      <c r="A14" s="184"/>
      <c r="B14" s="184"/>
      <c r="C14" s="145"/>
      <c r="D14" s="186"/>
      <c r="E14" s="186"/>
      <c r="F14" s="184"/>
      <c r="G14" s="184"/>
    </row>
    <row r="15" spans="1:7" x14ac:dyDescent="0.2">
      <c r="A15" s="184"/>
      <c r="B15" s="184"/>
      <c r="C15" s="145"/>
      <c r="D15" s="186"/>
      <c r="E15" s="186"/>
      <c r="F15" s="184"/>
      <c r="G15" s="184"/>
    </row>
    <row r="16" spans="1:7" x14ac:dyDescent="0.2">
      <c r="A16" s="181"/>
      <c r="B16" s="181" t="s">
        <v>269</v>
      </c>
      <c r="C16" s="153">
        <f>SUM(C8:C15)</f>
        <v>0</v>
      </c>
      <c r="D16" s="181"/>
      <c r="E16" s="181"/>
      <c r="F16" s="181"/>
      <c r="G16" s="181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D10" sqref="D1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237</v>
      </c>
      <c r="B2" s="3"/>
      <c r="C2" s="4"/>
      <c r="D2" s="3"/>
      <c r="E2" s="3"/>
    </row>
    <row r="5" spans="1:5" ht="11.25" customHeight="1" x14ac:dyDescent="0.2">
      <c r="A5" s="10" t="s">
        <v>69</v>
      </c>
      <c r="B5" s="10"/>
      <c r="E5" s="12" t="s">
        <v>70</v>
      </c>
    </row>
    <row r="6" spans="1:5" x14ac:dyDescent="0.2">
      <c r="A6" s="291"/>
      <c r="B6" s="291"/>
      <c r="C6" s="68"/>
      <c r="D6" s="291"/>
      <c r="E6" s="291"/>
    </row>
    <row r="7" spans="1:5" ht="15" customHeight="1" x14ac:dyDescent="0.2">
      <c r="A7" s="15" t="s">
        <v>46</v>
      </c>
      <c r="B7" s="16" t="s">
        <v>47</v>
      </c>
      <c r="C7" s="294" t="s">
        <v>48</v>
      </c>
      <c r="D7" s="18" t="s">
        <v>49</v>
      </c>
      <c r="E7" s="16" t="s">
        <v>71</v>
      </c>
    </row>
    <row r="8" spans="1:5" s="252" customFormat="1" ht="11.25" customHeight="1" x14ac:dyDescent="0.2">
      <c r="A8" s="185"/>
      <c r="B8" s="185"/>
      <c r="C8" s="178"/>
      <c r="D8" s="185"/>
      <c r="E8" s="185"/>
    </row>
    <row r="9" spans="1:5" s="293" customFormat="1" ht="11.25" customHeight="1" x14ac:dyDescent="0.2">
      <c r="A9" s="185"/>
      <c r="B9" s="185"/>
      <c r="C9" s="178"/>
      <c r="D9" s="185"/>
      <c r="E9" s="185"/>
    </row>
    <row r="10" spans="1:5" s="293" customFormat="1" ht="11.25" customHeight="1" x14ac:dyDescent="0.2">
      <c r="A10" s="185"/>
      <c r="B10" s="185"/>
      <c r="C10" s="178"/>
      <c r="D10" s="185"/>
      <c r="E10" s="185"/>
    </row>
    <row r="11" spans="1:5" s="293" customFormat="1" ht="11.25" customHeight="1" x14ac:dyDescent="0.2">
      <c r="A11" s="185"/>
      <c r="B11" s="185" t="s">
        <v>682</v>
      </c>
      <c r="C11" s="178"/>
      <c r="D11" s="185"/>
      <c r="E11" s="185"/>
    </row>
    <row r="12" spans="1:5" s="293" customFormat="1" ht="11.25" customHeight="1" x14ac:dyDescent="0.2">
      <c r="A12" s="185"/>
      <c r="B12" s="185"/>
      <c r="C12" s="178"/>
      <c r="D12" s="185"/>
      <c r="E12" s="185"/>
    </row>
    <row r="13" spans="1:5" s="293" customFormat="1" ht="11.25" customHeight="1" x14ac:dyDescent="0.2">
      <c r="A13" s="185"/>
      <c r="B13" s="185"/>
      <c r="C13" s="178"/>
      <c r="D13" s="185"/>
      <c r="E13" s="185"/>
    </row>
    <row r="14" spans="1:5" s="285" customFormat="1" ht="11.25" customHeight="1" x14ac:dyDescent="0.2">
      <c r="A14" s="185"/>
      <c r="B14" s="185"/>
      <c r="C14" s="178"/>
      <c r="D14" s="185"/>
      <c r="E14" s="185"/>
    </row>
    <row r="15" spans="1:5" x14ac:dyDescent="0.2">
      <c r="A15" s="185"/>
      <c r="B15" s="185"/>
      <c r="C15" s="178"/>
      <c r="D15" s="185"/>
      <c r="E15" s="185"/>
    </row>
    <row r="16" spans="1:5" x14ac:dyDescent="0.2">
      <c r="A16" s="165"/>
      <c r="B16" s="165" t="s">
        <v>270</v>
      </c>
      <c r="C16" s="179">
        <f>SUM(C8:C15)</f>
        <v>0</v>
      </c>
      <c r="D16" s="165"/>
      <c r="E16" s="165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33" zoomScaleNormal="100" zoomScaleSheetLayoutView="100" workbookViewId="0">
      <selection activeCell="B81" sqref="B8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237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72</v>
      </c>
      <c r="B5" s="10"/>
      <c r="C5" s="53"/>
      <c r="D5" s="53"/>
      <c r="E5" s="53"/>
      <c r="F5" s="54" t="s">
        <v>73</v>
      </c>
    </row>
    <row r="6" spans="1:6" x14ac:dyDescent="0.2">
      <c r="A6" s="55"/>
      <c r="B6" s="55"/>
      <c r="C6" s="53"/>
      <c r="D6" s="56"/>
      <c r="E6" s="56"/>
      <c r="F6" s="57"/>
    </row>
    <row r="7" spans="1:6" ht="15" customHeight="1" x14ac:dyDescent="0.2">
      <c r="A7" s="15" t="s">
        <v>46</v>
      </c>
      <c r="B7" s="16" t="s">
        <v>47</v>
      </c>
      <c r="C7" s="58" t="s">
        <v>74</v>
      </c>
      <c r="D7" s="58" t="s">
        <v>75</v>
      </c>
      <c r="E7" s="58" t="s">
        <v>76</v>
      </c>
      <c r="F7" s="59" t="s">
        <v>77</v>
      </c>
    </row>
    <row r="8" spans="1:6" x14ac:dyDescent="0.2">
      <c r="A8" s="354" t="s">
        <v>381</v>
      </c>
      <c r="B8" s="354" t="s">
        <v>382</v>
      </c>
      <c r="C8" s="352">
        <v>426412.5</v>
      </c>
      <c r="D8" s="352">
        <v>426412.5</v>
      </c>
      <c r="E8" s="187">
        <f>+C8-D8</f>
        <v>0</v>
      </c>
      <c r="F8" s="145"/>
    </row>
    <row r="9" spans="1:6" s="220" customFormat="1" x14ac:dyDescent="0.2">
      <c r="A9" s="354" t="s">
        <v>383</v>
      </c>
      <c r="B9" s="354" t="s">
        <v>384</v>
      </c>
      <c r="C9" s="352">
        <v>39516394.729999997</v>
      </c>
      <c r="D9" s="352">
        <v>39516394.729999997</v>
      </c>
      <c r="E9" s="187">
        <f t="shared" ref="E9:E10" si="0">+C9-D9</f>
        <v>0</v>
      </c>
      <c r="F9" s="145"/>
    </row>
    <row r="10" spans="1:6" s="220" customFormat="1" x14ac:dyDescent="0.2">
      <c r="A10" s="354" t="s">
        <v>385</v>
      </c>
      <c r="B10" s="354" t="s">
        <v>386</v>
      </c>
      <c r="C10" s="352">
        <v>6548435.1299999999</v>
      </c>
      <c r="D10" s="352">
        <v>10026399.91</v>
      </c>
      <c r="E10" s="187">
        <f t="shared" si="0"/>
        <v>-3477964.7800000003</v>
      </c>
      <c r="F10" s="145"/>
    </row>
    <row r="11" spans="1:6" s="220" customFormat="1" x14ac:dyDescent="0.2">
      <c r="A11" s="168"/>
      <c r="B11" s="168"/>
      <c r="C11" s="145"/>
      <c r="D11" s="145"/>
      <c r="E11" s="145"/>
      <c r="F11" s="145"/>
    </row>
    <row r="12" spans="1:6" s="220" customFormat="1" x14ac:dyDescent="0.2">
      <c r="A12" s="168"/>
      <c r="B12" s="168"/>
      <c r="C12" s="145"/>
      <c r="D12" s="145"/>
      <c r="E12" s="145"/>
      <c r="F12" s="145"/>
    </row>
    <row r="13" spans="1:6" s="220" customFormat="1" x14ac:dyDescent="0.2">
      <c r="A13" s="168"/>
      <c r="B13" s="168"/>
      <c r="C13" s="145"/>
      <c r="D13" s="145"/>
      <c r="E13" s="145"/>
      <c r="F13" s="145"/>
    </row>
    <row r="14" spans="1:6" s="220" customFormat="1" x14ac:dyDescent="0.2">
      <c r="A14" s="168"/>
      <c r="B14" s="168"/>
      <c r="C14" s="145"/>
      <c r="D14" s="145"/>
      <c r="E14" s="145"/>
      <c r="F14" s="145"/>
    </row>
    <row r="15" spans="1:6" s="220" customFormat="1" x14ac:dyDescent="0.2">
      <c r="A15" s="168"/>
      <c r="B15" s="168"/>
      <c r="C15" s="145"/>
      <c r="D15" s="145"/>
      <c r="E15" s="145"/>
      <c r="F15" s="145"/>
    </row>
    <row r="16" spans="1:6" x14ac:dyDescent="0.2">
      <c r="A16" s="181"/>
      <c r="B16" s="181" t="s">
        <v>271</v>
      </c>
      <c r="C16" s="153">
        <f>SUM(C8:C15)</f>
        <v>46491242.359999999</v>
      </c>
      <c r="D16" s="153">
        <f>SUM(D8:D15)</f>
        <v>49969207.140000001</v>
      </c>
      <c r="E16" s="153">
        <f>SUM(E8:E15)</f>
        <v>-3477964.7800000003</v>
      </c>
      <c r="F16" s="153"/>
    </row>
    <row r="17" spans="1:6" x14ac:dyDescent="0.2">
      <c r="A17" s="167"/>
      <c r="B17" s="167"/>
      <c r="C17" s="175"/>
      <c r="D17" s="175"/>
      <c r="E17" s="175"/>
      <c r="F17" s="167"/>
    </row>
    <row r="18" spans="1:6" x14ac:dyDescent="0.2">
      <c r="A18" s="167"/>
      <c r="B18" s="167"/>
      <c r="C18" s="175"/>
      <c r="D18" s="175"/>
      <c r="E18" s="175"/>
      <c r="F18" s="167"/>
    </row>
    <row r="19" spans="1:6" ht="11.25" customHeight="1" x14ac:dyDescent="0.2">
      <c r="A19" s="10" t="s">
        <v>78</v>
      </c>
      <c r="B19" s="167"/>
      <c r="C19" s="53"/>
      <c r="D19" s="53"/>
      <c r="E19" s="53"/>
      <c r="F19" s="54" t="s">
        <v>73</v>
      </c>
    </row>
    <row r="20" spans="1:6" ht="12.75" customHeight="1" x14ac:dyDescent="0.2">
      <c r="A20" s="45"/>
      <c r="B20" s="45"/>
      <c r="C20" s="22"/>
    </row>
    <row r="21" spans="1:6" ht="15" customHeight="1" x14ac:dyDescent="0.2">
      <c r="A21" s="15" t="s">
        <v>46</v>
      </c>
      <c r="B21" s="16" t="s">
        <v>47</v>
      </c>
      <c r="C21" s="58" t="s">
        <v>74</v>
      </c>
      <c r="D21" s="58" t="s">
        <v>75</v>
      </c>
      <c r="E21" s="58" t="s">
        <v>76</v>
      </c>
      <c r="F21" s="59" t="s">
        <v>77</v>
      </c>
    </row>
    <row r="22" spans="1:6" x14ac:dyDescent="0.2">
      <c r="A22" s="354" t="s">
        <v>387</v>
      </c>
      <c r="B22" s="150" t="s">
        <v>388</v>
      </c>
      <c r="C22" s="187">
        <v>4533350.8499999996</v>
      </c>
      <c r="D22" s="187">
        <v>7558074.2800000003</v>
      </c>
      <c r="E22" s="187">
        <f>+C22-D22</f>
        <v>-3024723.4300000006</v>
      </c>
      <c r="F22" s="151"/>
    </row>
    <row r="23" spans="1:6" s="220" customFormat="1" x14ac:dyDescent="0.2">
      <c r="A23" s="354" t="s">
        <v>389</v>
      </c>
      <c r="B23" s="150" t="s">
        <v>390</v>
      </c>
      <c r="C23" s="187">
        <v>6916313.4800000004</v>
      </c>
      <c r="D23" s="187">
        <v>8054992.9199999999</v>
      </c>
      <c r="E23" s="187">
        <f>+C23-D23</f>
        <v>-1138679.4399999995</v>
      </c>
      <c r="F23" s="151"/>
    </row>
    <row r="24" spans="1:6" s="220" customFormat="1" x14ac:dyDescent="0.2">
      <c r="A24" s="354" t="s">
        <v>391</v>
      </c>
      <c r="B24" s="150" t="s">
        <v>392</v>
      </c>
      <c r="C24" s="187">
        <v>346486.14</v>
      </c>
      <c r="D24" s="187">
        <v>346486.14</v>
      </c>
      <c r="E24" s="187">
        <f>+C24-D24</f>
        <v>0</v>
      </c>
      <c r="F24" s="151"/>
    </row>
    <row r="25" spans="1:6" s="293" customFormat="1" x14ac:dyDescent="0.2">
      <c r="A25" s="354" t="s">
        <v>683</v>
      </c>
      <c r="B25" s="150" t="s">
        <v>684</v>
      </c>
      <c r="C25" s="187">
        <v>0</v>
      </c>
      <c r="D25" s="187">
        <v>75369</v>
      </c>
      <c r="E25" s="187">
        <f>+C25-D25</f>
        <v>-75369</v>
      </c>
      <c r="F25" s="151"/>
    </row>
    <row r="26" spans="1:6" s="220" customFormat="1" x14ac:dyDescent="0.2">
      <c r="A26" s="354" t="s">
        <v>393</v>
      </c>
      <c r="B26" s="150" t="s">
        <v>394</v>
      </c>
      <c r="C26" s="187">
        <v>186437.98</v>
      </c>
      <c r="D26" s="187">
        <v>200359.02</v>
      </c>
      <c r="E26" s="187">
        <f>+C26-D26</f>
        <v>-13921.039999999979</v>
      </c>
      <c r="F26" s="151"/>
    </row>
    <row r="27" spans="1:6" s="220" customFormat="1" x14ac:dyDescent="0.2">
      <c r="A27" s="168"/>
      <c r="B27" s="151"/>
      <c r="C27" s="149"/>
      <c r="D27" s="149"/>
      <c r="E27" s="149"/>
      <c r="F27" s="151"/>
    </row>
    <row r="28" spans="1:6" s="220" customFormat="1" x14ac:dyDescent="0.2">
      <c r="A28" s="168"/>
      <c r="B28" s="151"/>
      <c r="C28" s="149"/>
      <c r="D28" s="149"/>
      <c r="E28" s="149"/>
      <c r="F28" s="151"/>
    </row>
    <row r="29" spans="1:6" s="220" customFormat="1" x14ac:dyDescent="0.2">
      <c r="A29" s="168"/>
      <c r="B29" s="151"/>
      <c r="C29" s="149"/>
      <c r="D29" s="149"/>
      <c r="E29" s="149"/>
      <c r="F29" s="151"/>
    </row>
    <row r="30" spans="1:6" s="220" customFormat="1" x14ac:dyDescent="0.2">
      <c r="A30" s="168"/>
      <c r="B30" s="151"/>
      <c r="C30" s="149"/>
      <c r="D30" s="149"/>
      <c r="E30" s="149"/>
      <c r="F30" s="151"/>
    </row>
    <row r="31" spans="1:6" x14ac:dyDescent="0.2">
      <c r="A31" s="181"/>
      <c r="B31" s="181" t="s">
        <v>272</v>
      </c>
      <c r="C31" s="153">
        <f>SUM(C22:C30)</f>
        <v>11982588.450000001</v>
      </c>
      <c r="D31" s="153">
        <f>SUM(D22:D30)</f>
        <v>16235281.359999999</v>
      </c>
      <c r="E31" s="153">
        <f>SUM(E22:E30)</f>
        <v>-4252692.91</v>
      </c>
      <c r="F31" s="153"/>
    </row>
    <row r="32" spans="1:6" s="19" customFormat="1" x14ac:dyDescent="0.2">
      <c r="A32" s="166"/>
      <c r="B32" s="166"/>
      <c r="C32" s="27"/>
      <c r="D32" s="27"/>
      <c r="E32" s="27"/>
      <c r="F32" s="27"/>
    </row>
    <row r="33" spans="1:8" s="19" customFormat="1" x14ac:dyDescent="0.2">
      <c r="A33" s="166"/>
      <c r="B33" s="166"/>
      <c r="C33" s="27"/>
      <c r="D33" s="27"/>
      <c r="E33" s="27"/>
      <c r="F33" s="27"/>
    </row>
    <row r="34" spans="1:8" s="19" customFormat="1" ht="11.25" customHeight="1" x14ac:dyDescent="0.2">
      <c r="A34" s="10" t="s">
        <v>252</v>
      </c>
      <c r="B34" s="10"/>
      <c r="C34" s="53"/>
      <c r="D34" s="53"/>
      <c r="E34" s="53"/>
      <c r="G34" s="54" t="s">
        <v>73</v>
      </c>
    </row>
    <row r="35" spans="1:8" s="19" customFormat="1" x14ac:dyDescent="0.2">
      <c r="A35" s="45"/>
      <c r="B35" s="45"/>
      <c r="C35" s="22"/>
      <c r="D35" s="9"/>
      <c r="E35" s="9"/>
      <c r="F35" s="8"/>
    </row>
    <row r="36" spans="1:8" s="19" customFormat="1" ht="27.95" customHeight="1" x14ac:dyDescent="0.2">
      <c r="A36" s="15" t="s">
        <v>46</v>
      </c>
      <c r="B36" s="16" t="s">
        <v>47</v>
      </c>
      <c r="C36" s="58" t="s">
        <v>74</v>
      </c>
      <c r="D36" s="58" t="s">
        <v>75</v>
      </c>
      <c r="E36" s="58" t="s">
        <v>76</v>
      </c>
      <c r="F36" s="59" t="s">
        <v>77</v>
      </c>
      <c r="G36" s="59" t="s">
        <v>281</v>
      </c>
      <c r="H36" s="59" t="s">
        <v>282</v>
      </c>
    </row>
    <row r="37" spans="1:8" s="19" customFormat="1" x14ac:dyDescent="0.2">
      <c r="A37" s="354" t="s">
        <v>395</v>
      </c>
      <c r="B37" s="150" t="s">
        <v>396</v>
      </c>
      <c r="C37" s="352">
        <v>321842.89</v>
      </c>
      <c r="D37" s="187">
        <v>389599.29</v>
      </c>
      <c r="E37" s="187">
        <f>+C37-D37</f>
        <v>-67756.399999999965</v>
      </c>
      <c r="F37" s="151"/>
      <c r="G37" s="151"/>
      <c r="H37" s="151"/>
    </row>
    <row r="38" spans="1:8" s="19" customFormat="1" x14ac:dyDescent="0.2">
      <c r="A38" s="168"/>
      <c r="B38" s="151"/>
      <c r="C38" s="145"/>
      <c r="D38" s="149"/>
      <c r="E38" s="149"/>
      <c r="F38" s="151"/>
      <c r="G38" s="151"/>
      <c r="H38" s="151"/>
    </row>
    <row r="39" spans="1:8" s="19" customFormat="1" x14ac:dyDescent="0.2">
      <c r="A39" s="168"/>
      <c r="B39" s="151"/>
      <c r="C39" s="145"/>
      <c r="D39" s="149"/>
      <c r="E39" s="149"/>
      <c r="F39" s="151"/>
      <c r="G39" s="151"/>
      <c r="H39" s="151"/>
    </row>
    <row r="40" spans="1:8" s="19" customFormat="1" x14ac:dyDescent="0.2">
      <c r="A40" s="168"/>
      <c r="B40" s="151"/>
      <c r="C40" s="145"/>
      <c r="D40" s="149"/>
      <c r="E40" s="149"/>
      <c r="F40" s="151"/>
      <c r="G40" s="151"/>
      <c r="H40" s="151"/>
    </row>
    <row r="41" spans="1:8" s="19" customFormat="1" x14ac:dyDescent="0.2">
      <c r="A41" s="181"/>
      <c r="B41" s="181" t="s">
        <v>273</v>
      </c>
      <c r="C41" s="153">
        <f>SUM(C37:C40)</f>
        <v>321842.89</v>
      </c>
      <c r="D41" s="153">
        <f>SUM(D37:D40)</f>
        <v>389599.29</v>
      </c>
      <c r="E41" s="153">
        <f>SUM(E37:E40)</f>
        <v>-67756.399999999965</v>
      </c>
      <c r="F41" s="153"/>
      <c r="G41" s="153"/>
      <c r="H41" s="153"/>
    </row>
    <row r="42" spans="1:8" s="19" customFormat="1" x14ac:dyDescent="0.2">
      <c r="A42" s="60"/>
      <c r="B42" s="60"/>
      <c r="C42" s="61"/>
      <c r="D42" s="61"/>
      <c r="E42" s="61"/>
      <c r="F42" s="27"/>
    </row>
    <row r="43" spans="1:8" hidden="1" x14ac:dyDescent="0.2"/>
    <row r="44" spans="1:8" hidden="1" x14ac:dyDescent="0.2">
      <c r="A44" s="10" t="s">
        <v>253</v>
      </c>
      <c r="B44" s="10"/>
      <c r="C44" s="53"/>
      <c r="D44" s="53"/>
      <c r="E44" s="53"/>
      <c r="G44" s="54" t="s">
        <v>73</v>
      </c>
    </row>
    <row r="45" spans="1:8" hidden="1" x14ac:dyDescent="0.2">
      <c r="A45" s="45"/>
      <c r="B45" s="45"/>
      <c r="C45" s="22"/>
      <c r="F45" s="268"/>
      <c r="H45" s="9"/>
    </row>
    <row r="46" spans="1:8" ht="27.95" hidden="1" customHeight="1" x14ac:dyDescent="0.2">
      <c r="A46" s="15" t="s">
        <v>46</v>
      </c>
      <c r="B46" s="16" t="s">
        <v>47</v>
      </c>
      <c r="C46" s="58" t="s">
        <v>74</v>
      </c>
      <c r="D46" s="58" t="s">
        <v>75</v>
      </c>
      <c r="E46" s="58" t="s">
        <v>76</v>
      </c>
      <c r="F46" s="59" t="s">
        <v>77</v>
      </c>
      <c r="G46" s="59" t="s">
        <v>281</v>
      </c>
      <c r="H46" s="59" t="s">
        <v>282</v>
      </c>
    </row>
    <row r="47" spans="1:8" hidden="1" x14ac:dyDescent="0.2">
      <c r="A47" s="168"/>
      <c r="B47" s="151"/>
      <c r="C47" s="145"/>
      <c r="D47" s="149"/>
      <c r="E47" s="149"/>
      <c r="F47" s="151"/>
      <c r="G47" s="151"/>
      <c r="H47" s="151"/>
    </row>
    <row r="48" spans="1:8" hidden="1" x14ac:dyDescent="0.2">
      <c r="A48" s="168"/>
      <c r="B48" s="151"/>
      <c r="C48" s="145"/>
      <c r="D48" s="149"/>
      <c r="E48" s="149"/>
      <c r="F48" s="151"/>
      <c r="G48" s="151"/>
      <c r="H48" s="151"/>
    </row>
    <row r="49" spans="1:8" hidden="1" x14ac:dyDescent="0.2">
      <c r="A49" s="168"/>
      <c r="B49" s="151"/>
      <c r="C49" s="145"/>
      <c r="D49" s="149"/>
      <c r="E49" s="149"/>
      <c r="F49" s="151"/>
      <c r="G49" s="151"/>
      <c r="H49" s="151"/>
    </row>
    <row r="50" spans="1:8" hidden="1" x14ac:dyDescent="0.2">
      <c r="A50" s="168"/>
      <c r="B50" s="151"/>
      <c r="C50" s="145"/>
      <c r="D50" s="149"/>
      <c r="E50" s="149"/>
      <c r="F50" s="151"/>
      <c r="G50" s="151"/>
      <c r="H50" s="151"/>
    </row>
    <row r="51" spans="1:8" hidden="1" x14ac:dyDescent="0.2">
      <c r="A51" s="181"/>
      <c r="B51" s="181" t="s">
        <v>274</v>
      </c>
      <c r="C51" s="153">
        <f>SUM(C47:C50)</f>
        <v>0</v>
      </c>
      <c r="D51" s="153">
        <f>SUM(D47:D50)</f>
        <v>0</v>
      </c>
      <c r="E51" s="153">
        <f>SUM(E47:E50)</f>
        <v>0</v>
      </c>
      <c r="F51" s="153"/>
      <c r="G51" s="153"/>
      <c r="H51" s="153"/>
    </row>
    <row r="54" spans="1:8" x14ac:dyDescent="0.2">
      <c r="A54" s="10" t="s">
        <v>254</v>
      </c>
      <c r="B54" s="10"/>
      <c r="C54" s="53"/>
      <c r="D54" s="53"/>
      <c r="E54" s="53"/>
      <c r="G54" s="54" t="s">
        <v>73</v>
      </c>
    </row>
    <row r="55" spans="1:8" x14ac:dyDescent="0.2">
      <c r="A55" s="45"/>
      <c r="B55" s="45"/>
      <c r="C55" s="22"/>
      <c r="F55" s="268"/>
    </row>
    <row r="56" spans="1:8" ht="27.95" customHeight="1" x14ac:dyDescent="0.2">
      <c r="A56" s="15" t="s">
        <v>46</v>
      </c>
      <c r="B56" s="16" t="s">
        <v>47</v>
      </c>
      <c r="C56" s="58" t="s">
        <v>74</v>
      </c>
      <c r="D56" s="58" t="s">
        <v>75</v>
      </c>
      <c r="E56" s="58" t="s">
        <v>76</v>
      </c>
      <c r="F56" s="59" t="s">
        <v>77</v>
      </c>
      <c r="G56" s="59" t="s">
        <v>281</v>
      </c>
      <c r="H56" s="59" t="s">
        <v>282</v>
      </c>
    </row>
    <row r="57" spans="1:8" x14ac:dyDescent="0.2">
      <c r="A57" s="354" t="s">
        <v>397</v>
      </c>
      <c r="B57" s="150" t="s">
        <v>398</v>
      </c>
      <c r="C57" s="352">
        <v>614955.47</v>
      </c>
      <c r="D57" s="187">
        <v>623281.53</v>
      </c>
      <c r="E57" s="187">
        <f t="shared" ref="E57:E67" si="1">+C57-D57</f>
        <v>-8326.0600000000559</v>
      </c>
      <c r="F57" s="151"/>
      <c r="G57" s="151"/>
      <c r="H57" s="151"/>
    </row>
    <row r="58" spans="1:8" s="293" customFormat="1" x14ac:dyDescent="0.2">
      <c r="A58" s="354" t="s">
        <v>399</v>
      </c>
      <c r="B58" s="150" t="s">
        <v>400</v>
      </c>
      <c r="C58" s="352">
        <v>42857.5</v>
      </c>
      <c r="D58" s="187">
        <v>59447.5</v>
      </c>
      <c r="E58" s="187">
        <f t="shared" si="1"/>
        <v>-16590</v>
      </c>
      <c r="F58" s="151"/>
      <c r="G58" s="151"/>
      <c r="H58" s="151"/>
    </row>
    <row r="59" spans="1:8" s="293" customFormat="1" x14ac:dyDescent="0.2">
      <c r="A59" s="354" t="s">
        <v>401</v>
      </c>
      <c r="B59" s="150" t="s">
        <v>402</v>
      </c>
      <c r="C59" s="352">
        <v>570581.13</v>
      </c>
      <c r="D59" s="187">
        <v>896424.49</v>
      </c>
      <c r="E59" s="187">
        <f t="shared" si="1"/>
        <v>-325843.36</v>
      </c>
      <c r="F59" s="151"/>
      <c r="G59" s="151"/>
      <c r="H59" s="151"/>
    </row>
    <row r="60" spans="1:8" s="293" customFormat="1" x14ac:dyDescent="0.2">
      <c r="A60" s="354" t="s">
        <v>403</v>
      </c>
      <c r="B60" s="150" t="s">
        <v>404</v>
      </c>
      <c r="C60" s="352">
        <v>22067.98</v>
      </c>
      <c r="D60" s="187">
        <v>-3587.31</v>
      </c>
      <c r="E60" s="187">
        <f t="shared" si="1"/>
        <v>25655.29</v>
      </c>
      <c r="F60" s="151"/>
      <c r="G60" s="151"/>
      <c r="H60" s="151"/>
    </row>
    <row r="61" spans="1:8" s="293" customFormat="1" x14ac:dyDescent="0.2">
      <c r="A61" s="354" t="s">
        <v>405</v>
      </c>
      <c r="B61" s="150" t="s">
        <v>406</v>
      </c>
      <c r="C61" s="352">
        <v>10762.61</v>
      </c>
      <c r="D61" s="187">
        <v>23511.5</v>
      </c>
      <c r="E61" s="187">
        <f t="shared" si="1"/>
        <v>-12748.89</v>
      </c>
      <c r="F61" s="151"/>
      <c r="G61" s="151"/>
      <c r="H61" s="151"/>
    </row>
    <row r="62" spans="1:8" s="293" customFormat="1" x14ac:dyDescent="0.2">
      <c r="A62" s="354" t="s">
        <v>407</v>
      </c>
      <c r="B62" s="150" t="s">
        <v>408</v>
      </c>
      <c r="C62" s="352">
        <v>34173.83</v>
      </c>
      <c r="D62" s="187">
        <v>52347.44</v>
      </c>
      <c r="E62" s="187">
        <f t="shared" si="1"/>
        <v>-18173.61</v>
      </c>
      <c r="F62" s="151"/>
      <c r="G62" s="151"/>
      <c r="H62" s="151"/>
    </row>
    <row r="63" spans="1:8" s="293" customFormat="1" x14ac:dyDescent="0.2">
      <c r="A63" s="354" t="s">
        <v>409</v>
      </c>
      <c r="B63" s="150" t="s">
        <v>410</v>
      </c>
      <c r="C63" s="352">
        <v>566536.14</v>
      </c>
      <c r="D63" s="187">
        <v>1256889.99</v>
      </c>
      <c r="E63" s="187">
        <f t="shared" si="1"/>
        <v>-690353.85</v>
      </c>
      <c r="F63" s="151"/>
      <c r="G63" s="151"/>
      <c r="H63" s="151"/>
    </row>
    <row r="64" spans="1:8" s="293" customFormat="1" x14ac:dyDescent="0.2">
      <c r="A64" s="354" t="s">
        <v>411</v>
      </c>
      <c r="B64" s="150" t="s">
        <v>412</v>
      </c>
      <c r="C64" s="352">
        <v>284483.82</v>
      </c>
      <c r="D64" s="187">
        <v>323988.13</v>
      </c>
      <c r="E64" s="187">
        <f t="shared" si="1"/>
        <v>-39504.31</v>
      </c>
      <c r="F64" s="151"/>
      <c r="G64" s="151"/>
      <c r="H64" s="151"/>
    </row>
    <row r="65" spans="1:8" s="293" customFormat="1" x14ac:dyDescent="0.2">
      <c r="A65" s="354" t="s">
        <v>695</v>
      </c>
      <c r="B65" s="150" t="s">
        <v>692</v>
      </c>
      <c r="C65" s="352">
        <v>0</v>
      </c>
      <c r="D65" s="187">
        <v>6908.86</v>
      </c>
      <c r="E65" s="187">
        <f t="shared" si="1"/>
        <v>-6908.86</v>
      </c>
      <c r="F65" s="151"/>
      <c r="G65" s="151"/>
      <c r="H65" s="151"/>
    </row>
    <row r="66" spans="1:8" s="293" customFormat="1" x14ac:dyDescent="0.2">
      <c r="A66" s="354" t="s">
        <v>413</v>
      </c>
      <c r="B66" s="150" t="s">
        <v>414</v>
      </c>
      <c r="C66" s="352">
        <v>459625.1</v>
      </c>
      <c r="D66" s="187">
        <v>464159.52</v>
      </c>
      <c r="E66" s="187">
        <f t="shared" si="1"/>
        <v>-4534.4200000000419</v>
      </c>
      <c r="F66" s="151"/>
      <c r="G66" s="151"/>
      <c r="H66" s="151"/>
    </row>
    <row r="67" spans="1:8" s="293" customFormat="1" x14ac:dyDescent="0.2">
      <c r="A67" s="354" t="s">
        <v>415</v>
      </c>
      <c r="B67" s="150" t="s">
        <v>416</v>
      </c>
      <c r="C67" s="352">
        <v>10177.549999999999</v>
      </c>
      <c r="D67" s="187">
        <v>14689.29</v>
      </c>
      <c r="E67" s="187">
        <f t="shared" si="1"/>
        <v>-4511.7400000000016</v>
      </c>
      <c r="F67" s="151"/>
      <c r="G67" s="151"/>
      <c r="H67" s="151"/>
    </row>
    <row r="68" spans="1:8" x14ac:dyDescent="0.2">
      <c r="A68" s="354" t="s">
        <v>417</v>
      </c>
      <c r="B68" s="150" t="s">
        <v>418</v>
      </c>
      <c r="C68" s="352">
        <v>274.75</v>
      </c>
      <c r="D68" s="187">
        <v>745.75</v>
      </c>
      <c r="E68" s="187">
        <f>+C68-D68</f>
        <v>-471</v>
      </c>
      <c r="F68" s="151"/>
      <c r="G68" s="151"/>
      <c r="H68" s="151"/>
    </row>
    <row r="69" spans="1:8" x14ac:dyDescent="0.2">
      <c r="A69" s="168"/>
      <c r="B69" s="151"/>
      <c r="C69" s="145"/>
      <c r="D69" s="149"/>
      <c r="E69" s="149"/>
      <c r="F69" s="151"/>
      <c r="G69" s="151"/>
      <c r="H69" s="151"/>
    </row>
    <row r="70" spans="1:8" x14ac:dyDescent="0.2">
      <c r="A70" s="168"/>
      <c r="B70" s="151"/>
      <c r="C70" s="145"/>
      <c r="D70" s="149"/>
      <c r="E70" s="149"/>
      <c r="F70" s="151"/>
      <c r="G70" s="151"/>
      <c r="H70" s="151"/>
    </row>
    <row r="71" spans="1:8" x14ac:dyDescent="0.2">
      <c r="A71" s="181"/>
      <c r="B71" s="181" t="s">
        <v>276</v>
      </c>
      <c r="C71" s="153">
        <f>SUM(C57:C70)</f>
        <v>2616495.88</v>
      </c>
      <c r="D71" s="153">
        <f>SUM(D57:D70)</f>
        <v>3718806.6899999995</v>
      </c>
      <c r="E71" s="153">
        <f>SUM(E57:E70)</f>
        <v>-1102310.8100000003</v>
      </c>
      <c r="F71" s="153"/>
      <c r="G71" s="153"/>
      <c r="H71" s="153"/>
    </row>
    <row r="74" spans="1:8" x14ac:dyDescent="0.2">
      <c r="A74" s="10" t="s">
        <v>255</v>
      </c>
      <c r="B74" s="10"/>
      <c r="C74" s="53"/>
      <c r="D74" s="53"/>
      <c r="E74" s="53"/>
      <c r="G74" s="54" t="s">
        <v>73</v>
      </c>
    </row>
    <row r="75" spans="1:8" x14ac:dyDescent="0.2">
      <c r="A75" s="45"/>
      <c r="B75" s="45"/>
      <c r="C75" s="22"/>
      <c r="F75" s="268"/>
    </row>
    <row r="76" spans="1:8" ht="27.95" customHeight="1" x14ac:dyDescent="0.2">
      <c r="A76" s="15" t="s">
        <v>46</v>
      </c>
      <c r="B76" s="16" t="s">
        <v>47</v>
      </c>
      <c r="C76" s="58" t="s">
        <v>74</v>
      </c>
      <c r="D76" s="58" t="s">
        <v>75</v>
      </c>
      <c r="E76" s="58" t="s">
        <v>76</v>
      </c>
      <c r="F76" s="59" t="s">
        <v>77</v>
      </c>
      <c r="G76" s="59" t="s">
        <v>281</v>
      </c>
      <c r="H76" s="59" t="s">
        <v>282</v>
      </c>
    </row>
    <row r="77" spans="1:8" x14ac:dyDescent="0.2">
      <c r="A77" s="168"/>
      <c r="B77" s="151"/>
      <c r="C77" s="145"/>
      <c r="D77" s="149"/>
      <c r="E77" s="149"/>
      <c r="F77" s="151"/>
      <c r="G77" s="151"/>
      <c r="H77" s="151"/>
    </row>
    <row r="78" spans="1:8" x14ac:dyDescent="0.2">
      <c r="A78" s="168"/>
      <c r="B78" s="151" t="s">
        <v>682</v>
      </c>
      <c r="C78" s="145"/>
      <c r="D78" s="149"/>
      <c r="E78" s="149"/>
      <c r="F78" s="151"/>
      <c r="G78" s="151"/>
      <c r="H78" s="151"/>
    </row>
    <row r="79" spans="1:8" x14ac:dyDescent="0.2">
      <c r="A79" s="168"/>
      <c r="B79" s="151"/>
      <c r="C79" s="145"/>
      <c r="D79" s="149"/>
      <c r="E79" s="149"/>
      <c r="F79" s="151"/>
      <c r="G79" s="151"/>
      <c r="H79" s="151"/>
    </row>
    <row r="80" spans="1:8" x14ac:dyDescent="0.2">
      <c r="A80" s="168"/>
      <c r="B80" s="151"/>
      <c r="C80" s="145"/>
      <c r="D80" s="149"/>
      <c r="E80" s="149"/>
      <c r="F80" s="151"/>
      <c r="G80" s="151"/>
      <c r="H80" s="151"/>
    </row>
    <row r="81" spans="1:8" x14ac:dyDescent="0.2">
      <c r="A81" s="181"/>
      <c r="B81" s="181" t="s">
        <v>275</v>
      </c>
      <c r="C81" s="153">
        <f>SUM(C77:C80)</f>
        <v>0</v>
      </c>
      <c r="D81" s="153">
        <f>SUM(D77:D80)</f>
        <v>0</v>
      </c>
      <c r="E81" s="153">
        <f>SUM(E77:E80)</f>
        <v>0</v>
      </c>
      <c r="F81" s="153"/>
      <c r="G81" s="153"/>
      <c r="H81" s="153"/>
    </row>
  </sheetData>
  <dataValidations count="8">
    <dataValidation allowBlank="1" showInputMessage="1" showErrorMessage="1" prompt="Criterio para la aplicación de depreciación: anual, mensual, trimestral, etc." sqref="F7 F21 F76 F46 F56 F36"/>
    <dataValidation allowBlank="1" showInputMessage="1" showErrorMessage="1" prompt="Diferencia entre el saldo final y el inicial presentados." sqref="E7 E21 E36 E46 E56 E76"/>
    <dataValidation allowBlank="1" showInputMessage="1" showErrorMessage="1" prompt="Saldo al 31 de diciembre del año anterior a la cuenta pública que se presenta." sqref="C7 C21 C36 C46 C56 C76"/>
    <dataValidation allowBlank="1" showInputMessage="1" showErrorMessage="1" prompt="Corresponde al nombre o descripción de la cuenta de acuerdo al Plan de Cuentas emitido por el CONAC." sqref="B7 B21 B36 B46 B56 B76"/>
    <dataValidation allowBlank="1" showInputMessage="1" showErrorMessage="1" prompt="Importe final del periodo que corresponde la cuenta pública presentada (trimestral: 1er, 2do, 3ro. o 4to.)." sqref="D7 D21 D36 D46 D56 D76"/>
    <dataValidation allowBlank="1" showInputMessage="1" showErrorMessage="1" prompt="Indicar el método de depreciación." sqref="G36 G46 G56 G76"/>
    <dataValidation allowBlank="1" showInputMessage="1" showErrorMessage="1" prompt="Indicar la tasa de aplicación." sqref="H36 H46 H56 H76"/>
    <dataValidation allowBlank="1" showInputMessage="1" showErrorMessage="1" prompt="Corresponde al número de la cuenta de acuerdo al Plan de Cuentas emitido por el CONAC." sqref="A7 A21 A36 A46 A56 A76"/>
  </dataValidations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2017-02-21T18:40:57Z</cp:lastPrinted>
  <dcterms:created xsi:type="dcterms:W3CDTF">2012-12-11T20:36:24Z</dcterms:created>
  <dcterms:modified xsi:type="dcterms:W3CDTF">2018-02-12T22:34:28Z</dcterms:modified>
</cp:coreProperties>
</file>